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09.01.2024\"/>
    </mc:Choice>
  </mc:AlternateContent>
  <bookViews>
    <workbookView xWindow="0" yWindow="0" windowWidth="22764" windowHeight="8808"/>
  </bookViews>
  <sheets>
    <sheet name="Я 21-22г весна-лето" sheetId="8" r:id="rId1"/>
  </sheets>
  <calcPr calcId="162913"/>
</workbook>
</file>

<file path=xl/calcChain.xml><?xml version="1.0" encoding="utf-8"?>
<calcChain xmlns="http://schemas.openxmlformats.org/spreadsheetml/2006/main">
  <c r="F33" i="8" l="1"/>
  <c r="G33" i="8"/>
  <c r="H33" i="8"/>
  <c r="I33" i="8"/>
  <c r="J33" i="8"/>
  <c r="K33" i="8"/>
  <c r="L33" i="8"/>
  <c r="M33" i="8"/>
  <c r="N33" i="8"/>
  <c r="O33" i="8"/>
  <c r="F27" i="8"/>
  <c r="G27" i="8"/>
  <c r="H27" i="8"/>
  <c r="I27" i="8"/>
  <c r="J27" i="8"/>
  <c r="K27" i="8"/>
  <c r="L27" i="8"/>
  <c r="M27" i="8"/>
  <c r="N27" i="8"/>
  <c r="O27" i="8"/>
  <c r="F19" i="8"/>
  <c r="G19" i="8"/>
  <c r="H19" i="8"/>
  <c r="I19" i="8"/>
  <c r="J19" i="8"/>
  <c r="K19" i="8"/>
  <c r="L19" i="8"/>
  <c r="M19" i="8"/>
  <c r="N19" i="8"/>
  <c r="O19" i="8"/>
  <c r="F16" i="8"/>
  <c r="F35" i="8" s="1"/>
  <c r="G16" i="8"/>
  <c r="G35" i="8" s="1"/>
  <c r="H16" i="8"/>
  <c r="H35" i="8" s="1"/>
  <c r="I16" i="8"/>
  <c r="I35" i="8" s="1"/>
  <c r="J16" i="8"/>
  <c r="J35" i="8" s="1"/>
  <c r="K16" i="8"/>
  <c r="K35" i="8" s="1"/>
  <c r="L16" i="8"/>
  <c r="L35" i="8" s="1"/>
  <c r="M16" i="8"/>
  <c r="M35" i="8" s="1"/>
  <c r="N16" i="8"/>
  <c r="N35" i="8" s="1"/>
  <c r="O16" i="8"/>
  <c r="O35" i="8" l="1"/>
  <c r="D17" i="8"/>
  <c r="D20" i="8"/>
  <c r="D28" i="8"/>
  <c r="D34" i="8"/>
  <c r="E33" i="8"/>
  <c r="E16" i="8" l="1"/>
  <c r="E27" i="8" l="1"/>
  <c r="E19" i="8"/>
  <c r="E35" i="8" l="1"/>
  <c r="C34" i="8"/>
  <c r="C20" i="8" l="1"/>
  <c r="C28" i="8"/>
  <c r="C17" i="8"/>
</calcChain>
</file>

<file path=xl/sharedStrings.xml><?xml version="1.0" encoding="utf-8"?>
<sst xmlns="http://schemas.openxmlformats.org/spreadsheetml/2006/main" count="63" uniqueCount="60">
  <si>
    <t>Наименование блюд</t>
  </si>
  <si>
    <t>Завтрак:</t>
  </si>
  <si>
    <t>Какао с молоком</t>
  </si>
  <si>
    <t>Хлеб пшеничный</t>
  </si>
  <si>
    <t>Итого:</t>
  </si>
  <si>
    <t>Обед:</t>
  </si>
  <si>
    <t>Хлеб ржаной</t>
  </si>
  <si>
    <t>Печенье</t>
  </si>
  <si>
    <t>Чай с сахаром</t>
  </si>
  <si>
    <t>10 день</t>
  </si>
  <si>
    <t>Итого за день:</t>
  </si>
  <si>
    <t>Утверждаю:</t>
  </si>
  <si>
    <t>Прием пищи</t>
  </si>
  <si>
    <t>Пищевые вещества, г</t>
  </si>
  <si>
    <t>2 завтрак:</t>
  </si>
  <si>
    <t>150/5</t>
  </si>
  <si>
    <t>Батон с маслом</t>
  </si>
  <si>
    <t>150/7</t>
  </si>
  <si>
    <t>Напиток из шиповника</t>
  </si>
  <si>
    <t>Рагу овощное (3 вариант)</t>
  </si>
  <si>
    <t>Борщ со свежей капустой, сметаной</t>
  </si>
  <si>
    <t>Рецептура № по сборнику рецептур для питания детей 2011г. Могильный М.П., Тутельян В.А.</t>
  </si>
  <si>
    <t>180/10</t>
  </si>
  <si>
    <t>200/7</t>
  </si>
  <si>
    <t>Полдник:</t>
  </si>
  <si>
    <t>Заведующий МАДОУ Д/С № __</t>
  </si>
  <si>
    <t>"__________________"</t>
  </si>
  <si>
    <t>Каша молочная из разных круп жидкая с маслом</t>
  </si>
  <si>
    <t>Омлет с зеленым горошком</t>
  </si>
  <si>
    <t>Сезон: осень - зима</t>
  </si>
  <si>
    <t>30/5.</t>
  </si>
  <si>
    <t>Минеральные вещества, мг</t>
  </si>
  <si>
    <t>Ca</t>
  </si>
  <si>
    <t>Mg</t>
  </si>
  <si>
    <t>Fe</t>
  </si>
  <si>
    <t>ЭЦ, ккал</t>
  </si>
  <si>
    <t>ТТК/350</t>
  </si>
  <si>
    <t>70/30</t>
  </si>
  <si>
    <t>P</t>
  </si>
  <si>
    <t>A, мкг</t>
  </si>
  <si>
    <t>B1, мг</t>
  </si>
  <si>
    <t>C, мг</t>
  </si>
  <si>
    <t>Витамины</t>
  </si>
  <si>
    <t>Б</t>
  </si>
  <si>
    <t>Ж</t>
  </si>
  <si>
    <t>У</t>
  </si>
  <si>
    <t>"___"__________ 2022г</t>
  </si>
  <si>
    <t>Соотношение, % (20±5)</t>
  </si>
  <si>
    <t>Соотношение, % (5±5)</t>
  </si>
  <si>
    <t>Соотношение, % (35±5)</t>
  </si>
  <si>
    <t>Соотношение, % (30±5)</t>
  </si>
  <si>
    <t xml:space="preserve">ПЕРСПЕКТИВНОЕ ДЕСЯТИДНЕВНОЕ МЕНЮ НА 2023 - 2024 год </t>
  </si>
  <si>
    <t>фрукты</t>
  </si>
  <si>
    <t>салат из помидоров,огурцов</t>
  </si>
  <si>
    <t>20/5.</t>
  </si>
  <si>
    <t>для детей 2-3 и 4-7 лет</t>
  </si>
  <si>
    <t>Выход, г ясли</t>
  </si>
  <si>
    <t>Выход, г сад</t>
  </si>
  <si>
    <t>Биточкирубленные мясные</t>
  </si>
  <si>
    <t>80/60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</si>
</sst>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5" fillId="4" borderId="3" xfId="0" applyNumberFormat="1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1" fontId="5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5" fillId="4" borderId="1" xfId="0" applyNumberFormat="1" applyFont="1" applyFill="1" applyBorder="1" applyAlignment="1">
      <alignment horizontal="center" vertical="top" wrapText="1"/>
    </xf>
    <xf numFmtId="0" fontId="2" fillId="0" borderId="0" xfId="0" applyFont="1"/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5" fillId="0" borderId="4" xfId="0" applyNumberFormat="1" applyFont="1" applyBorder="1" applyAlignment="1">
      <alignment horizontal="center" vertical="top" wrapText="1"/>
    </xf>
    <xf numFmtId="164" fontId="5" fillId="3" borderId="1" xfId="1" applyNumberFormat="1" applyFont="1" applyFill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/>
    </xf>
    <xf numFmtId="0" fontId="3" fillId="3" borderId="4" xfId="0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0" fillId="0" borderId="0" xfId="0" applyBorder="1"/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5" fillId="3" borderId="1" xfId="1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1" fontId="5" fillId="3" borderId="3" xfId="0" applyNumberFormat="1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5" fillId="3" borderId="3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8" fillId="4" borderId="3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1" fontId="5" fillId="3" borderId="1" xfId="1" applyNumberFormat="1" applyFont="1" applyFill="1" applyBorder="1" applyAlignment="1">
      <alignment horizontal="center" vertical="top"/>
    </xf>
    <xf numFmtId="2" fontId="2" fillId="3" borderId="1" xfId="1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vertical="top"/>
    </xf>
    <xf numFmtId="0" fontId="3" fillId="4" borderId="4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164" fontId="5" fillId="3" borderId="1" xfId="1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5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5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5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5" fillId="3" borderId="1" xfId="0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center" vertical="top"/>
    </xf>
    <xf numFmtId="164" fontId="5" fillId="3" borderId="1" xfId="0" applyNumberFormat="1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 wrapText="1"/>
    </xf>
    <xf numFmtId="1" fontId="5" fillId="3" borderId="1" xfId="0" applyNumberFormat="1" applyFont="1" applyFill="1" applyBorder="1" applyAlignment="1">
      <alignment horizontal="center" vertical="top" wrapText="1"/>
    </xf>
    <xf numFmtId="0" fontId="0" fillId="3" borderId="1" xfId="0" applyFill="1" applyBorder="1"/>
    <xf numFmtId="0" fontId="0" fillId="0" borderId="1" xfId="0" applyBorder="1"/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164" fontId="2" fillId="3" borderId="3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164" fontId="2" fillId="5" borderId="3" xfId="0" applyNumberFormat="1" applyFont="1" applyFill="1" applyBorder="1" applyAlignment="1">
      <alignment horizontal="center" vertical="top"/>
    </xf>
    <xf numFmtId="164" fontId="2" fillId="3" borderId="4" xfId="0" applyNumberFormat="1" applyFont="1" applyFill="1" applyBorder="1" applyAlignment="1">
      <alignment horizontal="center" vertical="top"/>
    </xf>
    <xf numFmtId="1" fontId="5" fillId="5" borderId="3" xfId="0" applyNumberFormat="1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center" vertical="top" wrapText="1"/>
    </xf>
    <xf numFmtId="0" fontId="0" fillId="0" borderId="0" xfId="0" applyAlignment="1"/>
    <xf numFmtId="0" fontId="2" fillId="0" borderId="0" xfId="0" applyFont="1" applyAlignment="1">
      <alignment horizontal="center"/>
    </xf>
    <xf numFmtId="1" fontId="5" fillId="2" borderId="1" xfId="1" applyNumberFormat="1" applyFont="1" applyFill="1" applyBorder="1" applyAlignment="1">
      <alignment horizontal="center" vertical="top" wrapText="1"/>
    </xf>
    <xf numFmtId="0" fontId="12" fillId="0" borderId="1" xfId="0" applyFont="1" applyBorder="1" applyAlignment="1"/>
    <xf numFmtId="0" fontId="5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5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5" fillId="2" borderId="7" xfId="1" applyFont="1" applyFill="1" applyBorder="1" applyAlignment="1">
      <alignment horizontal="center" vertical="top" wrapText="1"/>
    </xf>
    <xf numFmtId="1" fontId="5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5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8" xfId="1" applyFont="1" applyFill="1" applyBorder="1" applyAlignment="1">
      <alignment horizontal="center"/>
    </xf>
    <xf numFmtId="0" fontId="0" fillId="0" borderId="8" xfId="0" applyBorder="1" applyAlignment="1"/>
    <xf numFmtId="1" fontId="2" fillId="0" borderId="0" xfId="0" applyNumberFormat="1" applyFont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6" fillId="0" borderId="0" xfId="0" applyFont="1" applyAlignment="1"/>
    <xf numFmtId="0" fontId="9" fillId="0" borderId="0" xfId="1" applyFont="1" applyFill="1" applyBorder="1" applyAlignment="1">
      <alignment horizontal="center"/>
    </xf>
    <xf numFmtId="0" fontId="10" fillId="0" borderId="0" xfId="0" applyFont="1" applyAlignment="1"/>
    <xf numFmtId="0" fontId="5" fillId="2" borderId="9" xfId="1" applyFont="1" applyFill="1" applyBorder="1" applyAlignment="1">
      <alignment horizontal="center" vertical="top" wrapText="1"/>
    </xf>
    <xf numFmtId="0" fontId="5" fillId="2" borderId="10" xfId="1" applyFont="1" applyFill="1" applyBorder="1" applyAlignment="1">
      <alignment horizontal="center" vertical="top" wrapText="1"/>
    </xf>
    <xf numFmtId="0" fontId="5" fillId="2" borderId="11" xfId="1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10" zoomScale="80" zoomScaleNormal="80" workbookViewId="0">
      <selection activeCell="C24" sqref="C24"/>
    </sheetView>
  </sheetViews>
  <sheetFormatPr defaultRowHeight="14.4" x14ac:dyDescent="0.3"/>
  <cols>
    <col min="1" max="1" width="12" customWidth="1"/>
    <col min="2" max="2" width="30.88671875" customWidth="1"/>
    <col min="3" max="3" width="9.5546875" customWidth="1"/>
    <col min="4" max="4" width="8.44140625" customWidth="1"/>
    <col min="5" max="6" width="6.6640625" customWidth="1"/>
    <col min="7" max="7" width="6.109375" customWidth="1"/>
    <col min="8" max="8" width="6.44140625" customWidth="1"/>
    <col min="9" max="9" width="6.33203125" customWidth="1"/>
    <col min="10" max="10" width="7.88671875" customWidth="1"/>
    <col min="11" max="11" width="6.33203125" customWidth="1"/>
    <col min="12" max="12" width="7.109375" customWidth="1"/>
    <col min="13" max="13" width="5.88671875" customWidth="1"/>
    <col min="14" max="14" width="7.44140625" customWidth="1"/>
    <col min="15" max="15" width="7.5546875" customWidth="1"/>
    <col min="16" max="16" width="11.5546875" customWidth="1"/>
  </cols>
  <sheetData>
    <row r="1" spans="1:17" x14ac:dyDescent="0.3">
      <c r="A1" s="16"/>
      <c r="B1" s="16"/>
      <c r="C1" s="16"/>
      <c r="D1" s="16"/>
      <c r="E1" s="16"/>
      <c r="F1" s="16"/>
      <c r="G1" s="16"/>
      <c r="H1" s="31"/>
      <c r="I1" s="16"/>
      <c r="J1" s="16"/>
      <c r="K1" s="92" t="s">
        <v>11</v>
      </c>
      <c r="L1" s="92"/>
      <c r="M1" s="92"/>
      <c r="N1" s="92"/>
      <c r="O1" s="92"/>
      <c r="P1" s="92"/>
    </row>
    <row r="2" spans="1:17" x14ac:dyDescent="0.3">
      <c r="A2" s="16"/>
      <c r="B2" s="16"/>
      <c r="C2" s="16"/>
      <c r="D2" s="16"/>
      <c r="E2" s="16"/>
      <c r="F2" s="16"/>
      <c r="G2" s="16"/>
      <c r="H2" s="31"/>
      <c r="I2" s="16"/>
      <c r="J2" s="16"/>
      <c r="K2" s="92" t="s">
        <v>25</v>
      </c>
      <c r="L2" s="92"/>
      <c r="M2" s="92"/>
      <c r="N2" s="92"/>
      <c r="O2" s="92"/>
      <c r="P2" s="92"/>
    </row>
    <row r="3" spans="1:17" x14ac:dyDescent="0.3">
      <c r="A3" s="16"/>
      <c r="B3" s="16"/>
      <c r="C3" s="16"/>
      <c r="D3" s="16"/>
      <c r="E3" s="16"/>
      <c r="F3" s="16"/>
      <c r="G3" s="16"/>
      <c r="H3" s="31"/>
      <c r="I3" s="16"/>
      <c r="J3" s="16"/>
      <c r="K3" s="16"/>
      <c r="L3" s="16"/>
      <c r="M3" s="16"/>
      <c r="N3" s="16"/>
      <c r="O3" s="16" t="s">
        <v>26</v>
      </c>
    </row>
    <row r="4" spans="1:17" x14ac:dyDescent="0.3">
      <c r="A4" s="16"/>
      <c r="B4" s="16"/>
      <c r="C4" s="16"/>
      <c r="D4" s="16"/>
      <c r="E4" s="16"/>
      <c r="F4" s="16"/>
      <c r="G4" s="16"/>
      <c r="H4" s="16"/>
      <c r="I4" s="107"/>
      <c r="J4" s="107"/>
      <c r="K4" s="107"/>
      <c r="L4" s="107"/>
      <c r="M4" s="107"/>
      <c r="N4" s="107"/>
      <c r="O4" s="107"/>
      <c r="P4" s="49"/>
    </row>
    <row r="5" spans="1:17" x14ac:dyDescent="0.3">
      <c r="A5" s="16"/>
      <c r="B5" s="16"/>
      <c r="C5" s="16"/>
      <c r="D5" s="16"/>
      <c r="E5" s="16"/>
      <c r="F5" s="16"/>
      <c r="G5" s="16"/>
      <c r="H5" s="31"/>
      <c r="I5" s="16"/>
      <c r="J5" s="16"/>
      <c r="K5" s="16"/>
      <c r="L5" s="16"/>
      <c r="M5" s="92" t="s">
        <v>46</v>
      </c>
      <c r="N5" s="92"/>
      <c r="O5" s="92"/>
      <c r="P5" s="91"/>
    </row>
    <row r="6" spans="1:17" x14ac:dyDescent="0.3">
      <c r="A6" s="7"/>
      <c r="B6" s="7"/>
      <c r="C6" s="7"/>
      <c r="D6" s="7"/>
      <c r="E6" s="7"/>
      <c r="F6" s="7"/>
      <c r="G6" s="7"/>
      <c r="H6" s="8"/>
      <c r="I6" s="8"/>
      <c r="J6" s="8"/>
      <c r="K6" s="8"/>
      <c r="L6" s="8"/>
      <c r="M6" s="8"/>
      <c r="N6" s="8"/>
      <c r="O6" s="8"/>
    </row>
    <row r="7" spans="1:17" x14ac:dyDescent="0.3">
      <c r="A7" s="108" t="s">
        <v>51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7" ht="15.6" x14ac:dyDescent="0.3">
      <c r="A8" s="110" t="s">
        <v>55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17" x14ac:dyDescent="0.3">
      <c r="A9" s="105" t="s">
        <v>29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</row>
    <row r="10" spans="1:17" ht="44.25" customHeight="1" x14ac:dyDescent="0.3">
      <c r="A10" s="95" t="s">
        <v>12</v>
      </c>
      <c r="B10" s="97" t="s">
        <v>0</v>
      </c>
      <c r="C10" s="99" t="s">
        <v>56</v>
      </c>
      <c r="D10" s="99" t="s">
        <v>57</v>
      </c>
      <c r="E10" s="112" t="s">
        <v>13</v>
      </c>
      <c r="F10" s="113"/>
      <c r="G10" s="114"/>
      <c r="H10" s="100" t="s">
        <v>31</v>
      </c>
      <c r="I10" s="101"/>
      <c r="J10" s="101"/>
      <c r="K10" s="102"/>
      <c r="L10" s="115" t="s">
        <v>42</v>
      </c>
      <c r="M10" s="116"/>
      <c r="N10" s="117"/>
      <c r="O10" s="103" t="s">
        <v>35</v>
      </c>
      <c r="P10" s="93" t="s">
        <v>21</v>
      </c>
      <c r="Q10" s="34"/>
    </row>
    <row r="11" spans="1:17" ht="117.75" customHeight="1" x14ac:dyDescent="0.3">
      <c r="A11" s="96"/>
      <c r="B11" s="98"/>
      <c r="C11" s="98"/>
      <c r="D11" s="98"/>
      <c r="E11" s="57" t="s">
        <v>43</v>
      </c>
      <c r="F11" s="57" t="s">
        <v>44</v>
      </c>
      <c r="G11" s="57" t="s">
        <v>45</v>
      </c>
      <c r="H11" s="15" t="s">
        <v>32</v>
      </c>
      <c r="I11" s="5" t="s">
        <v>33</v>
      </c>
      <c r="J11" s="89" t="s">
        <v>38</v>
      </c>
      <c r="K11" s="6" t="s">
        <v>34</v>
      </c>
      <c r="L11" s="86" t="s">
        <v>39</v>
      </c>
      <c r="M11" s="86" t="s">
        <v>40</v>
      </c>
      <c r="N11" s="86" t="s">
        <v>41</v>
      </c>
      <c r="O11" s="104"/>
      <c r="P11" s="94"/>
      <c r="Q11" s="34"/>
    </row>
    <row r="12" spans="1:17" ht="17.399999999999999" x14ac:dyDescent="0.3">
      <c r="A12" s="28"/>
      <c r="B12" s="42" t="s">
        <v>9</v>
      </c>
      <c r="C12" s="43"/>
      <c r="D12" s="4"/>
      <c r="E12" s="64"/>
      <c r="F12" s="64"/>
      <c r="G12" s="64"/>
      <c r="H12" s="59"/>
      <c r="I12" s="45"/>
      <c r="J12" s="45"/>
      <c r="K12" s="54"/>
      <c r="L12" s="44"/>
      <c r="M12" s="54"/>
      <c r="N12" s="54"/>
      <c r="O12" s="44"/>
      <c r="P12" s="38"/>
      <c r="Q12" s="34"/>
    </row>
    <row r="13" spans="1:17" x14ac:dyDescent="0.3">
      <c r="A13" s="84" t="s">
        <v>1</v>
      </c>
      <c r="B13" s="9" t="s">
        <v>16</v>
      </c>
      <c r="C13" s="10" t="s">
        <v>54</v>
      </c>
      <c r="D13" s="2" t="s">
        <v>30</v>
      </c>
      <c r="E13" s="60">
        <v>1.6</v>
      </c>
      <c r="F13" s="60">
        <v>4.2</v>
      </c>
      <c r="G13" s="60">
        <v>10.3</v>
      </c>
      <c r="H13" s="60">
        <v>5.8</v>
      </c>
      <c r="I13" s="11">
        <v>6.2</v>
      </c>
      <c r="J13" s="87">
        <v>18.2</v>
      </c>
      <c r="K13" s="23">
        <v>0.4</v>
      </c>
      <c r="L13" s="75">
        <v>25</v>
      </c>
      <c r="M13" s="23">
        <v>0.03</v>
      </c>
      <c r="N13" s="23">
        <v>0</v>
      </c>
      <c r="O13" s="75">
        <v>85</v>
      </c>
      <c r="P13" s="72">
        <v>1</v>
      </c>
      <c r="Q13" s="34"/>
    </row>
    <row r="14" spans="1:17" ht="30.75" customHeight="1" x14ac:dyDescent="0.3">
      <c r="A14" s="35"/>
      <c r="B14" s="13" t="s">
        <v>27</v>
      </c>
      <c r="C14" s="14">
        <v>178</v>
      </c>
      <c r="D14" s="14">
        <v>178</v>
      </c>
      <c r="E14" s="63">
        <v>5.8</v>
      </c>
      <c r="F14" s="30">
        <v>6.4</v>
      </c>
      <c r="G14" s="30">
        <v>29.2</v>
      </c>
      <c r="H14" s="63">
        <v>15.3</v>
      </c>
      <c r="I14" s="30">
        <v>20.399999999999999</v>
      </c>
      <c r="J14" s="88">
        <v>41.2</v>
      </c>
      <c r="K14" s="26">
        <v>1.6</v>
      </c>
      <c r="L14" s="78">
        <v>23</v>
      </c>
      <c r="M14" s="26">
        <v>0.02</v>
      </c>
      <c r="N14" s="26">
        <v>0</v>
      </c>
      <c r="O14" s="78">
        <v>197</v>
      </c>
      <c r="P14" s="27">
        <v>185</v>
      </c>
      <c r="Q14" s="34"/>
    </row>
    <row r="15" spans="1:17" ht="17.25" customHeight="1" x14ac:dyDescent="0.3">
      <c r="A15" s="35"/>
      <c r="B15" s="17" t="s">
        <v>8</v>
      </c>
      <c r="C15" s="18" t="s">
        <v>17</v>
      </c>
      <c r="D15" s="14" t="s">
        <v>22</v>
      </c>
      <c r="E15" s="62">
        <v>0</v>
      </c>
      <c r="F15" s="62">
        <v>0</v>
      </c>
      <c r="G15" s="62">
        <v>7</v>
      </c>
      <c r="H15" s="60">
        <v>8</v>
      </c>
      <c r="I15" s="11">
        <v>0.9</v>
      </c>
      <c r="J15" s="87">
        <v>1.6</v>
      </c>
      <c r="K15" s="23">
        <v>0.19</v>
      </c>
      <c r="L15" s="75"/>
      <c r="M15" s="23"/>
      <c r="N15" s="23">
        <v>0.02</v>
      </c>
      <c r="O15" s="75">
        <v>28</v>
      </c>
      <c r="P15" s="50">
        <v>392</v>
      </c>
      <c r="Q15" s="34"/>
    </row>
    <row r="16" spans="1:17" x14ac:dyDescent="0.3">
      <c r="A16" s="35"/>
      <c r="B16" s="39" t="s">
        <v>4</v>
      </c>
      <c r="C16" s="46">
        <v>353</v>
      </c>
      <c r="D16" s="19">
        <v>403</v>
      </c>
      <c r="E16" s="48">
        <f>E13+E14+E15</f>
        <v>7.4</v>
      </c>
      <c r="F16" s="48">
        <f t="shared" ref="F16:O16" si="0">F13+F14+F15</f>
        <v>10.600000000000001</v>
      </c>
      <c r="G16" s="48">
        <f t="shared" si="0"/>
        <v>46.5</v>
      </c>
      <c r="H16" s="48">
        <f t="shared" si="0"/>
        <v>29.1</v>
      </c>
      <c r="I16" s="48">
        <f t="shared" si="0"/>
        <v>27.499999999999996</v>
      </c>
      <c r="J16" s="48">
        <f t="shared" si="0"/>
        <v>61.000000000000007</v>
      </c>
      <c r="K16" s="48">
        <f t="shared" si="0"/>
        <v>2.19</v>
      </c>
      <c r="L16" s="48">
        <f t="shared" si="0"/>
        <v>48</v>
      </c>
      <c r="M16" s="48">
        <f t="shared" si="0"/>
        <v>0.05</v>
      </c>
      <c r="N16" s="48">
        <f t="shared" si="0"/>
        <v>0.02</v>
      </c>
      <c r="O16" s="48">
        <f t="shared" si="0"/>
        <v>310</v>
      </c>
      <c r="P16" s="51"/>
      <c r="Q16" s="34"/>
    </row>
    <row r="17" spans="1:17" x14ac:dyDescent="0.3">
      <c r="A17" s="35"/>
      <c r="B17" s="36" t="s">
        <v>47</v>
      </c>
      <c r="C17" s="47">
        <f>O16*90/O35</f>
        <v>21.379310344827587</v>
      </c>
      <c r="D17" s="33">
        <f>O16*90/O35</f>
        <v>21.379310344827587</v>
      </c>
      <c r="E17" s="48"/>
      <c r="F17" s="48"/>
      <c r="G17" s="48"/>
      <c r="H17" s="71"/>
      <c r="I17" s="66"/>
      <c r="J17" s="66"/>
      <c r="K17" s="70"/>
      <c r="L17" s="69"/>
      <c r="M17" s="70"/>
      <c r="N17" s="70"/>
      <c r="O17" s="69"/>
      <c r="P17" s="51"/>
      <c r="Q17" s="34"/>
    </row>
    <row r="18" spans="1:17" x14ac:dyDescent="0.3">
      <c r="A18" s="77" t="s">
        <v>14</v>
      </c>
      <c r="B18" s="1" t="s">
        <v>52</v>
      </c>
      <c r="C18" s="2">
        <v>95</v>
      </c>
      <c r="D18" s="2">
        <v>100</v>
      </c>
      <c r="E18" s="63">
        <v>1.5</v>
      </c>
      <c r="F18" s="30">
        <v>0.6</v>
      </c>
      <c r="G18" s="30">
        <v>19.899999999999999</v>
      </c>
      <c r="H18" s="21">
        <v>7.6</v>
      </c>
      <c r="I18" s="3">
        <v>39.9</v>
      </c>
      <c r="J18" s="85">
        <v>26.6</v>
      </c>
      <c r="K18" s="22">
        <v>0.56999999999999995</v>
      </c>
      <c r="L18" s="76"/>
      <c r="M18" s="22">
        <v>0.04</v>
      </c>
      <c r="N18" s="22">
        <v>9.5</v>
      </c>
      <c r="O18" s="76">
        <v>89</v>
      </c>
      <c r="P18" s="20"/>
      <c r="Q18" s="34"/>
    </row>
    <row r="19" spans="1:17" x14ac:dyDescent="0.3">
      <c r="A19" s="28"/>
      <c r="B19" s="36" t="s">
        <v>4</v>
      </c>
      <c r="C19" s="32">
        <v>95</v>
      </c>
      <c r="D19" s="19">
        <v>100</v>
      </c>
      <c r="E19" s="61">
        <f>E18</f>
        <v>1.5</v>
      </c>
      <c r="F19" s="61">
        <f t="shared" ref="F19:O19" si="1">F18</f>
        <v>0.6</v>
      </c>
      <c r="G19" s="61">
        <f t="shared" si="1"/>
        <v>19.899999999999999</v>
      </c>
      <c r="H19" s="61">
        <f t="shared" si="1"/>
        <v>7.6</v>
      </c>
      <c r="I19" s="61">
        <f t="shared" si="1"/>
        <v>39.9</v>
      </c>
      <c r="J19" s="61">
        <f t="shared" si="1"/>
        <v>26.6</v>
      </c>
      <c r="K19" s="61">
        <f t="shared" si="1"/>
        <v>0.56999999999999995</v>
      </c>
      <c r="L19" s="61">
        <f t="shared" si="1"/>
        <v>0</v>
      </c>
      <c r="M19" s="61">
        <f t="shared" si="1"/>
        <v>0.04</v>
      </c>
      <c r="N19" s="61">
        <f t="shared" si="1"/>
        <v>9.5</v>
      </c>
      <c r="O19" s="61">
        <f t="shared" si="1"/>
        <v>89</v>
      </c>
      <c r="P19" s="38"/>
      <c r="Q19" s="34"/>
    </row>
    <row r="20" spans="1:17" x14ac:dyDescent="0.3">
      <c r="A20" s="28"/>
      <c r="B20" s="36" t="s">
        <v>48</v>
      </c>
      <c r="C20" s="41">
        <f>O19*90/O35</f>
        <v>6.1379310344827589</v>
      </c>
      <c r="D20" s="12">
        <f>O19*90/O35</f>
        <v>6.1379310344827589</v>
      </c>
      <c r="E20" s="48"/>
      <c r="F20" s="48"/>
      <c r="G20" s="48"/>
      <c r="H20" s="71"/>
      <c r="I20" s="66"/>
      <c r="J20" s="66"/>
      <c r="K20" s="70"/>
      <c r="L20" s="69"/>
      <c r="M20" s="70"/>
      <c r="N20" s="70"/>
      <c r="O20" s="69"/>
      <c r="P20" s="51"/>
      <c r="Q20" s="34"/>
    </row>
    <row r="21" spans="1:17" x14ac:dyDescent="0.3">
      <c r="A21" s="77" t="s">
        <v>5</v>
      </c>
      <c r="B21" s="17" t="s">
        <v>53</v>
      </c>
      <c r="C21" s="18">
        <v>30</v>
      </c>
      <c r="D21" s="14">
        <v>20</v>
      </c>
      <c r="E21" s="62">
        <v>0.3</v>
      </c>
      <c r="F21" s="62">
        <v>1.9</v>
      </c>
      <c r="G21" s="62">
        <v>1.1000000000000001</v>
      </c>
      <c r="H21" s="60">
        <v>5.6</v>
      </c>
      <c r="I21" s="11">
        <v>4.9000000000000004</v>
      </c>
      <c r="J21" s="87">
        <v>10.4</v>
      </c>
      <c r="K21" s="23">
        <v>0.22</v>
      </c>
      <c r="L21" s="75"/>
      <c r="M21" s="23">
        <v>0.01</v>
      </c>
      <c r="N21" s="23">
        <v>5.03</v>
      </c>
      <c r="O21" s="75">
        <v>22</v>
      </c>
      <c r="P21" s="50">
        <v>15</v>
      </c>
      <c r="Q21" s="34"/>
    </row>
    <row r="22" spans="1:17" x14ac:dyDescent="0.3">
      <c r="A22" s="35"/>
      <c r="B22" s="17" t="s">
        <v>20</v>
      </c>
      <c r="C22" s="18" t="s">
        <v>15</v>
      </c>
      <c r="D22" s="14" t="s">
        <v>23</v>
      </c>
      <c r="E22" s="62">
        <v>1.2</v>
      </c>
      <c r="F22" s="62">
        <v>3.5</v>
      </c>
      <c r="G22" s="62">
        <v>8.3000000000000007</v>
      </c>
      <c r="H22" s="60">
        <v>26.6</v>
      </c>
      <c r="I22" s="11">
        <v>15.8</v>
      </c>
      <c r="J22" s="87">
        <v>31.9</v>
      </c>
      <c r="K22" s="23">
        <v>0.7</v>
      </c>
      <c r="L22" s="75"/>
      <c r="M22" s="23">
        <v>0.03</v>
      </c>
      <c r="N22" s="23">
        <v>6.2</v>
      </c>
      <c r="O22" s="75">
        <v>68</v>
      </c>
      <c r="P22" s="50">
        <v>57</v>
      </c>
      <c r="Q22" s="34"/>
    </row>
    <row r="23" spans="1:17" x14ac:dyDescent="0.3">
      <c r="A23" s="40"/>
      <c r="B23" s="73" t="s">
        <v>58</v>
      </c>
      <c r="C23" s="10" t="s">
        <v>59</v>
      </c>
      <c r="D23" s="14" t="s">
        <v>37</v>
      </c>
      <c r="E23" s="60">
        <v>11.5</v>
      </c>
      <c r="F23" s="60">
        <v>5.4</v>
      </c>
      <c r="G23" s="60">
        <v>7.4</v>
      </c>
      <c r="H23" s="60">
        <v>25.5</v>
      </c>
      <c r="I23" s="11">
        <v>28.7</v>
      </c>
      <c r="J23" s="87">
        <v>289.10000000000002</v>
      </c>
      <c r="K23" s="23">
        <v>5.87</v>
      </c>
      <c r="L23" s="75">
        <v>6803</v>
      </c>
      <c r="M23" s="23">
        <v>0.2</v>
      </c>
      <c r="N23" s="23">
        <v>6.97</v>
      </c>
      <c r="O23" s="75">
        <v>123</v>
      </c>
      <c r="P23" s="50" t="s">
        <v>36</v>
      </c>
      <c r="Q23" s="34"/>
    </row>
    <row r="24" spans="1:17" x14ac:dyDescent="0.3">
      <c r="A24" s="52"/>
      <c r="B24" s="17" t="s">
        <v>19</v>
      </c>
      <c r="C24" s="18">
        <v>110</v>
      </c>
      <c r="D24" s="2">
        <v>130</v>
      </c>
      <c r="E24" s="62">
        <v>2.1</v>
      </c>
      <c r="F24" s="62">
        <v>3.3</v>
      </c>
      <c r="G24" s="62">
        <v>11</v>
      </c>
      <c r="H24" s="60">
        <v>32.799999999999997</v>
      </c>
      <c r="I24" s="11">
        <v>23.2</v>
      </c>
      <c r="J24" s="11">
        <v>52.7</v>
      </c>
      <c r="K24" s="23">
        <v>0.92</v>
      </c>
      <c r="L24" s="75">
        <v>26</v>
      </c>
      <c r="M24" s="23">
        <v>0.06</v>
      </c>
      <c r="N24" s="23">
        <v>8.57</v>
      </c>
      <c r="O24" s="75">
        <v>90</v>
      </c>
      <c r="P24" s="50">
        <v>344</v>
      </c>
      <c r="Q24" s="34"/>
    </row>
    <row r="25" spans="1:17" x14ac:dyDescent="0.3">
      <c r="A25" s="52"/>
      <c r="B25" s="17" t="s">
        <v>18</v>
      </c>
      <c r="C25" s="18">
        <v>150</v>
      </c>
      <c r="D25" s="14">
        <v>180</v>
      </c>
      <c r="E25" s="62">
        <v>0.5</v>
      </c>
      <c r="F25" s="62">
        <v>0.3</v>
      </c>
      <c r="G25" s="62">
        <v>24.5</v>
      </c>
      <c r="H25" s="60">
        <v>30</v>
      </c>
      <c r="I25" s="11">
        <v>13.5</v>
      </c>
      <c r="J25" s="87">
        <v>10.5</v>
      </c>
      <c r="K25" s="23">
        <v>0.6</v>
      </c>
      <c r="L25" s="75"/>
      <c r="M25" s="23">
        <v>0.02</v>
      </c>
      <c r="N25" s="23">
        <v>3</v>
      </c>
      <c r="O25" s="75">
        <v>102</v>
      </c>
      <c r="P25" s="50">
        <v>399</v>
      </c>
      <c r="Q25" s="34"/>
    </row>
    <row r="26" spans="1:17" x14ac:dyDescent="0.3">
      <c r="A26" s="52"/>
      <c r="B26" s="73" t="s">
        <v>6</v>
      </c>
      <c r="C26" s="10">
        <v>30</v>
      </c>
      <c r="D26" s="2">
        <v>35</v>
      </c>
      <c r="E26" s="60">
        <v>2</v>
      </c>
      <c r="F26" s="60">
        <v>0.3</v>
      </c>
      <c r="G26" s="60">
        <v>12</v>
      </c>
      <c r="H26" s="60">
        <v>11.4</v>
      </c>
      <c r="I26" s="11">
        <v>14.7</v>
      </c>
      <c r="J26" s="11">
        <v>46.8</v>
      </c>
      <c r="K26" s="23">
        <v>0.78</v>
      </c>
      <c r="L26" s="75"/>
      <c r="M26" s="23">
        <v>0.06</v>
      </c>
      <c r="N26" s="23">
        <v>0</v>
      </c>
      <c r="O26" s="75">
        <v>57</v>
      </c>
      <c r="P26" s="50"/>
      <c r="Q26" s="34"/>
    </row>
    <row r="27" spans="1:17" x14ac:dyDescent="0.3">
      <c r="A27" s="52"/>
      <c r="B27" s="39" t="s">
        <v>4</v>
      </c>
      <c r="C27" s="52">
        <v>565</v>
      </c>
      <c r="D27" s="19">
        <v>712</v>
      </c>
      <c r="E27" s="71">
        <f>E21+E22+E23+E24+E25+E26</f>
        <v>17.600000000000001</v>
      </c>
      <c r="F27" s="71">
        <f t="shared" ref="F27:O27" si="2">F21+F22+F23+F24+F25+F26</f>
        <v>14.700000000000003</v>
      </c>
      <c r="G27" s="71">
        <f t="shared" si="2"/>
        <v>64.3</v>
      </c>
      <c r="H27" s="71">
        <f t="shared" si="2"/>
        <v>131.9</v>
      </c>
      <c r="I27" s="71">
        <f t="shared" si="2"/>
        <v>100.80000000000001</v>
      </c>
      <c r="J27" s="71">
        <f t="shared" si="2"/>
        <v>441.40000000000003</v>
      </c>
      <c r="K27" s="71">
        <f t="shared" si="2"/>
        <v>9.09</v>
      </c>
      <c r="L27" s="71">
        <f t="shared" si="2"/>
        <v>6829</v>
      </c>
      <c r="M27" s="71">
        <f t="shared" si="2"/>
        <v>0.38000000000000006</v>
      </c>
      <c r="N27" s="71">
        <f t="shared" si="2"/>
        <v>29.77</v>
      </c>
      <c r="O27" s="71">
        <f t="shared" si="2"/>
        <v>462</v>
      </c>
      <c r="P27" s="38"/>
      <c r="Q27" s="34"/>
    </row>
    <row r="28" spans="1:17" x14ac:dyDescent="0.3">
      <c r="A28" s="81"/>
      <c r="B28" s="56" t="s">
        <v>49</v>
      </c>
      <c r="C28" s="80">
        <f>O27*90/O35</f>
        <v>31.862068965517242</v>
      </c>
      <c r="D28" s="24">
        <f>O27*90/O35</f>
        <v>31.862068965517242</v>
      </c>
      <c r="E28" s="71"/>
      <c r="F28" s="71"/>
      <c r="G28" s="71"/>
      <c r="H28" s="68"/>
      <c r="I28" s="67"/>
      <c r="J28" s="67"/>
      <c r="K28" s="65"/>
      <c r="L28" s="74"/>
      <c r="M28" s="65"/>
      <c r="N28" s="65"/>
      <c r="O28" s="74"/>
      <c r="P28" s="38"/>
    </row>
    <row r="29" spans="1:17" x14ac:dyDescent="0.3">
      <c r="A29" s="83" t="s">
        <v>24</v>
      </c>
      <c r="B29" s="17" t="s">
        <v>28</v>
      </c>
      <c r="C29" s="18">
        <v>150</v>
      </c>
      <c r="D29" s="18">
        <v>150</v>
      </c>
      <c r="E29" s="62">
        <v>12.6</v>
      </c>
      <c r="F29" s="62">
        <v>15.6</v>
      </c>
      <c r="G29" s="62">
        <v>9.8000000000000007</v>
      </c>
      <c r="H29" s="60">
        <v>111</v>
      </c>
      <c r="I29" s="11">
        <v>22.2</v>
      </c>
      <c r="J29" s="87">
        <v>121.6</v>
      </c>
      <c r="K29" s="23">
        <v>2.1</v>
      </c>
      <c r="L29" s="75">
        <v>122</v>
      </c>
      <c r="M29" s="23">
        <v>7.0000000000000007E-2</v>
      </c>
      <c r="N29" s="23">
        <v>1.32</v>
      </c>
      <c r="O29" s="75">
        <v>230</v>
      </c>
      <c r="P29" s="50">
        <v>219</v>
      </c>
    </row>
    <row r="30" spans="1:17" x14ac:dyDescent="0.3">
      <c r="A30" s="81"/>
      <c r="B30" s="1" t="s">
        <v>2</v>
      </c>
      <c r="C30" s="2">
        <v>150</v>
      </c>
      <c r="D30" s="2">
        <v>180</v>
      </c>
      <c r="E30" s="21">
        <v>3.1</v>
      </c>
      <c r="F30" s="21">
        <v>2.2999999999999998</v>
      </c>
      <c r="G30" s="21">
        <v>12.9</v>
      </c>
      <c r="H30" s="21">
        <v>114.7</v>
      </c>
      <c r="I30" s="3">
        <v>16.7</v>
      </c>
      <c r="J30" s="85">
        <v>95.9</v>
      </c>
      <c r="K30" s="22">
        <v>0.41</v>
      </c>
      <c r="L30" s="76">
        <v>18</v>
      </c>
      <c r="M30" s="22">
        <v>0.04</v>
      </c>
      <c r="N30" s="22">
        <v>1.2</v>
      </c>
      <c r="O30" s="76">
        <v>84</v>
      </c>
      <c r="P30" s="20">
        <v>397</v>
      </c>
    </row>
    <row r="31" spans="1:17" x14ac:dyDescent="0.3">
      <c r="A31" s="81"/>
      <c r="B31" s="17" t="s">
        <v>7</v>
      </c>
      <c r="C31" s="79">
        <v>20</v>
      </c>
      <c r="D31" s="29">
        <v>30</v>
      </c>
      <c r="E31" s="62">
        <v>2.1</v>
      </c>
      <c r="F31" s="62">
        <v>1.1000000000000001</v>
      </c>
      <c r="G31" s="62">
        <v>15.3</v>
      </c>
      <c r="H31" s="60">
        <v>8.6</v>
      </c>
      <c r="I31" s="11">
        <v>4.4000000000000004</v>
      </c>
      <c r="J31" s="87">
        <v>24.4</v>
      </c>
      <c r="K31" s="23">
        <v>0.3</v>
      </c>
      <c r="L31" s="75"/>
      <c r="M31" s="23">
        <v>0.02</v>
      </c>
      <c r="N31" s="23">
        <v>0</v>
      </c>
      <c r="O31" s="75">
        <v>83</v>
      </c>
      <c r="P31" s="50"/>
    </row>
    <row r="32" spans="1:17" x14ac:dyDescent="0.3">
      <c r="A32" s="81"/>
      <c r="B32" s="9" t="s">
        <v>3</v>
      </c>
      <c r="C32" s="10">
        <v>20</v>
      </c>
      <c r="D32" s="10">
        <v>30</v>
      </c>
      <c r="E32" s="60">
        <v>1.6</v>
      </c>
      <c r="F32" s="60">
        <v>0.2</v>
      </c>
      <c r="G32" s="60">
        <v>9.6999999999999993</v>
      </c>
      <c r="H32" s="60">
        <v>4.5999999999999996</v>
      </c>
      <c r="I32" s="11">
        <v>6.6</v>
      </c>
      <c r="J32" s="11">
        <v>17.399999999999999</v>
      </c>
      <c r="K32" s="23">
        <v>0.4</v>
      </c>
      <c r="L32" s="75"/>
      <c r="M32" s="23">
        <v>0.04</v>
      </c>
      <c r="N32" s="23">
        <v>0</v>
      </c>
      <c r="O32" s="75">
        <v>47</v>
      </c>
      <c r="P32" s="50"/>
    </row>
    <row r="33" spans="1:16" x14ac:dyDescent="0.3">
      <c r="A33" s="81"/>
      <c r="B33" s="39" t="s">
        <v>4</v>
      </c>
      <c r="C33" s="52">
        <v>340</v>
      </c>
      <c r="D33" s="19">
        <v>390</v>
      </c>
      <c r="E33" s="71">
        <f>E29+E30+E31+E32</f>
        <v>19.400000000000002</v>
      </c>
      <c r="F33" s="71">
        <f t="shared" ref="F33:O33" si="3">F29+F30+F31+F32</f>
        <v>19.2</v>
      </c>
      <c r="G33" s="71">
        <f t="shared" si="3"/>
        <v>47.7</v>
      </c>
      <c r="H33" s="71">
        <f t="shared" si="3"/>
        <v>238.89999999999998</v>
      </c>
      <c r="I33" s="71">
        <f t="shared" si="3"/>
        <v>49.9</v>
      </c>
      <c r="J33" s="71">
        <f t="shared" si="3"/>
        <v>259.3</v>
      </c>
      <c r="K33" s="71">
        <f t="shared" si="3"/>
        <v>3.21</v>
      </c>
      <c r="L33" s="71">
        <f t="shared" si="3"/>
        <v>140</v>
      </c>
      <c r="M33" s="71">
        <f t="shared" si="3"/>
        <v>0.17</v>
      </c>
      <c r="N33" s="71">
        <f t="shared" si="3"/>
        <v>2.52</v>
      </c>
      <c r="O33" s="71">
        <f t="shared" si="3"/>
        <v>444</v>
      </c>
      <c r="P33" s="38"/>
    </row>
    <row r="34" spans="1:16" x14ac:dyDescent="0.3">
      <c r="A34" s="81"/>
      <c r="B34" s="56" t="s">
        <v>50</v>
      </c>
      <c r="C34" s="80">
        <f>O33*90/O35</f>
        <v>30.620689655172413</v>
      </c>
      <c r="D34" s="24">
        <f>O33*90/O35</f>
        <v>30.620689655172413</v>
      </c>
      <c r="E34" s="71"/>
      <c r="F34" s="71"/>
      <c r="G34" s="71"/>
      <c r="H34" s="58"/>
      <c r="I34" s="25"/>
      <c r="J34" s="25"/>
      <c r="K34" s="37"/>
      <c r="L34" s="53"/>
      <c r="M34" s="37"/>
      <c r="N34" s="37"/>
      <c r="O34" s="53"/>
      <c r="P34" s="38"/>
    </row>
    <row r="35" spans="1:16" x14ac:dyDescent="0.3">
      <c r="A35" s="82"/>
      <c r="B35" s="39" t="s">
        <v>10</v>
      </c>
      <c r="C35" s="52"/>
      <c r="D35" s="19"/>
      <c r="E35" s="71">
        <f>E16+E19+E27+E33</f>
        <v>45.900000000000006</v>
      </c>
      <c r="F35" s="71">
        <f t="shared" ref="F35:O35" si="4">F16+F19+F27+F33</f>
        <v>45.100000000000009</v>
      </c>
      <c r="G35" s="71">
        <f t="shared" si="4"/>
        <v>178.39999999999998</v>
      </c>
      <c r="H35" s="71">
        <f t="shared" si="4"/>
        <v>407.5</v>
      </c>
      <c r="I35" s="71">
        <f t="shared" si="4"/>
        <v>218.1</v>
      </c>
      <c r="J35" s="71">
        <f t="shared" si="4"/>
        <v>788.3</v>
      </c>
      <c r="K35" s="71">
        <f t="shared" si="4"/>
        <v>15.059999999999999</v>
      </c>
      <c r="L35" s="71">
        <f t="shared" si="4"/>
        <v>7017</v>
      </c>
      <c r="M35" s="90">
        <f t="shared" si="4"/>
        <v>0.64000000000000012</v>
      </c>
      <c r="N35" s="71">
        <f t="shared" si="4"/>
        <v>41.81</v>
      </c>
      <c r="O35" s="71">
        <f t="shared" si="4"/>
        <v>1305</v>
      </c>
      <c r="P35" s="55"/>
    </row>
  </sheetData>
  <mergeCells count="16">
    <mergeCell ref="K1:P1"/>
    <mergeCell ref="K2:P2"/>
    <mergeCell ref="P10:P11"/>
    <mergeCell ref="A10:A11"/>
    <mergeCell ref="B10:B11"/>
    <mergeCell ref="C10:C11"/>
    <mergeCell ref="H10:K10"/>
    <mergeCell ref="O10:O11"/>
    <mergeCell ref="A9:O9"/>
    <mergeCell ref="I4:O4"/>
    <mergeCell ref="A7:O7"/>
    <mergeCell ref="A8:O8"/>
    <mergeCell ref="E10:G10"/>
    <mergeCell ref="L10:N10"/>
    <mergeCell ref="M5:O5"/>
    <mergeCell ref="D10:D11"/>
  </mergeCells>
  <pageMargins left="0.39370078740157483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 21-22г весна-лето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2023-12-18T17:08:39Z</cp:lastPrinted>
  <dcterms:created xsi:type="dcterms:W3CDTF">2011-05-31T23:15:49Z</dcterms:created>
  <dcterms:modified xsi:type="dcterms:W3CDTF">2024-03-11T05:37:38Z</dcterms:modified>
</cp:coreProperties>
</file>