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19" i="8" l="1"/>
  <c r="G19" i="8"/>
  <c r="H19" i="8"/>
  <c r="I19" i="8"/>
  <c r="J19" i="8"/>
  <c r="K19" i="8"/>
  <c r="L19" i="8"/>
  <c r="M19" i="8"/>
  <c r="N19" i="8"/>
  <c r="O19" i="8"/>
  <c r="E19" i="8"/>
  <c r="F33" i="8" l="1"/>
  <c r="G33" i="8"/>
  <c r="H33" i="8"/>
  <c r="I33" i="8"/>
  <c r="J33" i="8"/>
  <c r="K33" i="8"/>
  <c r="L33" i="8"/>
  <c r="M33" i="8"/>
  <c r="N33" i="8"/>
  <c r="O33" i="8"/>
  <c r="F27" i="8"/>
  <c r="G27" i="8"/>
  <c r="H27" i="8"/>
  <c r="I27" i="8"/>
  <c r="J27" i="8"/>
  <c r="K27" i="8"/>
  <c r="L27" i="8"/>
  <c r="M27" i="8"/>
  <c r="N27" i="8"/>
  <c r="O27" i="8"/>
  <c r="F16" i="8"/>
  <c r="G16" i="8"/>
  <c r="H16" i="8"/>
  <c r="I16" i="8"/>
  <c r="J16" i="8"/>
  <c r="K16" i="8"/>
  <c r="L16" i="8"/>
  <c r="M16" i="8"/>
  <c r="N16" i="8"/>
  <c r="O16" i="8"/>
  <c r="O35" i="8" l="1"/>
  <c r="D20" i="8" s="1"/>
  <c r="M35" i="8"/>
  <c r="K35" i="8"/>
  <c r="I35" i="8"/>
  <c r="G35" i="8"/>
  <c r="N35" i="8"/>
  <c r="L35" i="8"/>
  <c r="J35" i="8"/>
  <c r="H35" i="8"/>
  <c r="F35" i="8"/>
  <c r="D28" i="8" l="1"/>
  <c r="D34" i="8"/>
  <c r="D17" i="8"/>
  <c r="E33" i="8"/>
  <c r="E16" i="8" l="1"/>
  <c r="E27" i="8" l="1"/>
  <c r="E35" i="8"/>
  <c r="C34" i="8" l="1"/>
  <c r="C20" i="8" l="1"/>
  <c r="C28" i="8"/>
  <c r="C17" i="8"/>
</calcChain>
</file>

<file path=xl/sharedStrings.xml><?xml version="1.0" encoding="utf-8"?>
<sst xmlns="http://schemas.openxmlformats.org/spreadsheetml/2006/main" count="63" uniqueCount="60">
  <si>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</si>
  <si>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</si>
  <si>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</si>
  <si>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</si>
  <si>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</si>
  <si>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</si>
  <si>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5 день</t>
  </si>
  <si>
    <t>Кофейный напиток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</si>
  <si>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</si>
  <si>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</si>
  <si>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</si>
  <si>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</si>
  <si>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</si>
  <si>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маслом, сыром</t>
  </si>
  <si>
    <t>Напиток из шиповника</t>
  </si>
  <si>
    <t>237/351</t>
  </si>
  <si>
    <t>Рецептура № по сборнику рецептур для питания детей 2011г. Могильный М.П., Тутельян В.А.</t>
  </si>
  <si>
    <t>Полдник:</t>
  </si>
  <si>
    <t>20/5/7.</t>
  </si>
  <si>
    <t>Заведующий МАДОУ Д/С № __</t>
  </si>
  <si>
    <t>"__________________"</t>
  </si>
  <si>
    <t>Пряник</t>
  </si>
  <si>
    <t>Запеканка из творога, соус молочный сладкий</t>
  </si>
  <si>
    <t>Гуляш из отварного мяса</t>
  </si>
  <si>
    <t>Суп овощной со сметаной и гренками</t>
  </si>
  <si>
    <t>150/5/15</t>
  </si>
  <si>
    <t>200/7/20</t>
  </si>
  <si>
    <t>Кисломолочный напиток</t>
  </si>
  <si>
    <t>60/60</t>
  </si>
  <si>
    <t>50/50</t>
  </si>
  <si>
    <t>Сезон: осень - зима</t>
  </si>
  <si>
    <t>Макаронные изделия отварные</t>
  </si>
  <si>
    <t>30/5/10.</t>
  </si>
  <si>
    <t>Минеральные вещества, мг</t>
  </si>
  <si>
    <t>Ca</t>
  </si>
  <si>
    <t>Mg</t>
  </si>
  <si>
    <t>Fe</t>
  </si>
  <si>
    <t>ЭЦ, ккал</t>
  </si>
  <si>
    <t>130/50</t>
  </si>
  <si>
    <t>Суп молочный с гречкой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</si>
  <si>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</si>
  <si>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</si>
  <si>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</si>
  <si>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</si>
  <si>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</si>
  <si>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</si>
  <si>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</si>
  <si>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</si>
  <si>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150/50</t>
  </si>
  <si>
    <t>"___"__________ 2022г</t>
  </si>
  <si>
    <t>Винегрет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</si>
  <si>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</si>
  <si>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</si>
  <si>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</si>
  <si>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</si>
  <si>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</si>
  <si>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</si>
  <si>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для детей 2-3 и 4-7 лет</t>
  </si>
  <si>
    <t>Выход, г ясли</t>
  </si>
  <si>
    <t>Выход, г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</si>
</sst>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5" fillId="3" borderId="1" xfId="1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8" fillId="4" borderId="3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1" fontId="5" fillId="3" borderId="1" xfId="1" applyNumberFormat="1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5" fillId="5" borderId="3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5" fillId="2" borderId="1" xfId="1" applyNumberFormat="1" applyFont="1" applyFill="1" applyBorder="1" applyAlignment="1">
      <alignment horizontal="center" vertical="top" wrapText="1"/>
    </xf>
    <xf numFmtId="0" fontId="11" fillId="0" borderId="1" xfId="0" applyFont="1" applyBorder="1" applyAlignment="1"/>
    <xf numFmtId="0" fontId="5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5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5" fillId="2" borderId="7" xfId="1" applyFont="1" applyFill="1" applyBorder="1" applyAlignment="1">
      <alignment horizontal="center" vertical="top" wrapText="1"/>
    </xf>
    <xf numFmtId="1" fontId="5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Alignment="1"/>
    <xf numFmtId="0" fontId="9" fillId="0" borderId="0" xfId="1" applyFont="1" applyFill="1" applyBorder="1" applyAlignment="1">
      <alignment horizontal="center"/>
    </xf>
    <xf numFmtId="0" fontId="10" fillId="0" borderId="0" xfId="0" applyFont="1" applyAlignment="1"/>
    <xf numFmtId="0" fontId="5" fillId="2" borderId="9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5" zoomScale="80" zoomScaleNormal="80" workbookViewId="0">
      <selection activeCell="A36" sqref="A36:XFD243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33"/>
      <c r="I1" s="16"/>
      <c r="J1" s="16"/>
      <c r="K1" s="117" t="s">
        <v>9</v>
      </c>
      <c r="L1" s="117"/>
      <c r="M1" s="117"/>
      <c r="N1" s="117"/>
      <c r="O1" s="117"/>
      <c r="P1" s="117"/>
    </row>
    <row r="2" spans="1:17" x14ac:dyDescent="0.3">
      <c r="A2" s="16"/>
      <c r="B2" s="16"/>
      <c r="C2" s="16"/>
      <c r="D2" s="16"/>
      <c r="E2" s="16"/>
      <c r="F2" s="16"/>
      <c r="G2" s="16"/>
      <c r="H2" s="33"/>
      <c r="I2" s="16"/>
      <c r="J2" s="16"/>
      <c r="K2" s="117" t="s">
        <v>19</v>
      </c>
      <c r="L2" s="117"/>
      <c r="M2" s="117"/>
      <c r="N2" s="117"/>
      <c r="O2" s="117"/>
      <c r="P2" s="117"/>
    </row>
    <row r="3" spans="1:17" x14ac:dyDescent="0.3">
      <c r="A3" s="16"/>
      <c r="B3" s="16"/>
      <c r="C3" s="16"/>
      <c r="D3" s="16"/>
      <c r="E3" s="16"/>
      <c r="F3" s="16"/>
      <c r="G3" s="16"/>
      <c r="H3" s="33"/>
      <c r="I3" s="16"/>
      <c r="J3" s="16"/>
      <c r="K3" s="16"/>
      <c r="L3" s="16"/>
      <c r="M3" s="16"/>
      <c r="N3" s="16"/>
      <c r="O3" s="16" t="s">
        <v>20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32"/>
      <c r="J4" s="132"/>
      <c r="K4" s="132"/>
      <c r="L4" s="132"/>
      <c r="M4" s="132"/>
      <c r="N4" s="132"/>
      <c r="O4" s="132"/>
      <c r="P4" s="57"/>
    </row>
    <row r="5" spans="1:17" x14ac:dyDescent="0.3">
      <c r="A5" s="16"/>
      <c r="B5" s="16"/>
      <c r="C5" s="16"/>
      <c r="D5" s="16"/>
      <c r="E5" s="16"/>
      <c r="F5" s="16"/>
      <c r="G5" s="16"/>
      <c r="H5" s="33"/>
      <c r="I5" s="16"/>
      <c r="J5" s="16"/>
      <c r="K5" s="16"/>
      <c r="L5" s="16"/>
      <c r="M5" s="117" t="s">
        <v>49</v>
      </c>
      <c r="N5" s="117"/>
      <c r="O5" s="117"/>
      <c r="P5" s="116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33" t="s">
        <v>55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7" ht="15.6" x14ac:dyDescent="0.3">
      <c r="A8" s="135" t="s">
        <v>57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7" x14ac:dyDescent="0.3">
      <c r="A9" s="130" t="s">
        <v>30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1:17" ht="44.25" customHeight="1" x14ac:dyDescent="0.3">
      <c r="A10" s="120" t="s">
        <v>10</v>
      </c>
      <c r="B10" s="122" t="s">
        <v>0</v>
      </c>
      <c r="C10" s="124" t="s">
        <v>58</v>
      </c>
      <c r="D10" s="124" t="s">
        <v>59</v>
      </c>
      <c r="E10" s="137" t="s">
        <v>11</v>
      </c>
      <c r="F10" s="138"/>
      <c r="G10" s="139"/>
      <c r="H10" s="125" t="s">
        <v>33</v>
      </c>
      <c r="I10" s="126"/>
      <c r="J10" s="126"/>
      <c r="K10" s="127"/>
      <c r="L10" s="140" t="s">
        <v>44</v>
      </c>
      <c r="M10" s="141"/>
      <c r="N10" s="142"/>
      <c r="O10" s="128" t="s">
        <v>37</v>
      </c>
      <c r="P10" s="118" t="s">
        <v>16</v>
      </c>
      <c r="Q10" s="40"/>
    </row>
    <row r="11" spans="1:17" ht="117.75" customHeight="1" x14ac:dyDescent="0.3">
      <c r="A11" s="121"/>
      <c r="B11" s="123"/>
      <c r="C11" s="123"/>
      <c r="D11" s="123"/>
      <c r="E11" s="69" t="s">
        <v>45</v>
      </c>
      <c r="F11" s="69" t="s">
        <v>46</v>
      </c>
      <c r="G11" s="69" t="s">
        <v>47</v>
      </c>
      <c r="H11" s="15" t="s">
        <v>34</v>
      </c>
      <c r="I11" s="5" t="s">
        <v>35</v>
      </c>
      <c r="J11" s="110" t="s">
        <v>40</v>
      </c>
      <c r="K11" s="6" t="s">
        <v>36</v>
      </c>
      <c r="L11" s="106" t="s">
        <v>41</v>
      </c>
      <c r="M11" s="106" t="s">
        <v>42</v>
      </c>
      <c r="N11" s="106" t="s">
        <v>43</v>
      </c>
      <c r="O11" s="129"/>
      <c r="P11" s="119"/>
      <c r="Q11" s="40"/>
    </row>
    <row r="12" spans="1:17" ht="16.5" customHeight="1" x14ac:dyDescent="0.3">
      <c r="A12" s="43"/>
      <c r="B12" s="52" t="s">
        <v>6</v>
      </c>
      <c r="C12" s="53"/>
      <c r="D12" s="4"/>
      <c r="E12" s="77"/>
      <c r="F12" s="77"/>
      <c r="G12" s="77"/>
      <c r="H12" s="71"/>
      <c r="I12" s="26"/>
      <c r="J12" s="26"/>
      <c r="K12" s="47"/>
      <c r="L12" s="65"/>
      <c r="M12" s="47"/>
      <c r="N12" s="47"/>
      <c r="O12" s="65"/>
      <c r="P12" s="48"/>
      <c r="Q12" s="40"/>
    </row>
    <row r="13" spans="1:17" ht="16.5" customHeight="1" x14ac:dyDescent="0.3">
      <c r="A13" s="104" t="s">
        <v>1</v>
      </c>
      <c r="B13" s="17" t="s">
        <v>13</v>
      </c>
      <c r="C13" s="18" t="s">
        <v>18</v>
      </c>
      <c r="D13" s="14" t="s">
        <v>32</v>
      </c>
      <c r="E13" s="75">
        <v>3.4</v>
      </c>
      <c r="F13" s="75">
        <v>6.1</v>
      </c>
      <c r="G13" s="75">
        <v>10.3</v>
      </c>
      <c r="H13" s="73">
        <v>68.3</v>
      </c>
      <c r="I13" s="11">
        <v>9.5</v>
      </c>
      <c r="J13" s="11">
        <v>55.2</v>
      </c>
      <c r="K13" s="23">
        <v>0.5</v>
      </c>
      <c r="L13" s="96">
        <v>26</v>
      </c>
      <c r="M13" s="23">
        <v>0.03</v>
      </c>
      <c r="N13" s="23">
        <v>0</v>
      </c>
      <c r="O13" s="96">
        <v>110</v>
      </c>
      <c r="P13" s="58">
        <v>3</v>
      </c>
      <c r="Q13" s="40"/>
    </row>
    <row r="14" spans="1:17" x14ac:dyDescent="0.3">
      <c r="A14" s="99"/>
      <c r="B14" s="17" t="s">
        <v>39</v>
      </c>
      <c r="C14" s="18">
        <v>180</v>
      </c>
      <c r="D14" s="18">
        <v>180</v>
      </c>
      <c r="E14" s="75">
        <v>5.4</v>
      </c>
      <c r="F14" s="75">
        <v>4.9000000000000004</v>
      </c>
      <c r="G14" s="75">
        <v>16.8</v>
      </c>
      <c r="H14" s="75">
        <v>144.80000000000001</v>
      </c>
      <c r="I14" s="91">
        <v>41.8</v>
      </c>
      <c r="J14" s="109">
        <v>149.1</v>
      </c>
      <c r="K14" s="61">
        <v>1</v>
      </c>
      <c r="L14" s="101">
        <v>27.5</v>
      </c>
      <c r="M14" s="61">
        <v>0.1</v>
      </c>
      <c r="N14" s="61">
        <v>0.82</v>
      </c>
      <c r="O14" s="101">
        <v>128</v>
      </c>
      <c r="P14" s="62">
        <v>94</v>
      </c>
      <c r="Q14" s="40"/>
    </row>
    <row r="15" spans="1:17" x14ac:dyDescent="0.3">
      <c r="A15" s="30"/>
      <c r="B15" s="13" t="s">
        <v>7</v>
      </c>
      <c r="C15" s="14">
        <v>150</v>
      </c>
      <c r="D15" s="14">
        <v>180</v>
      </c>
      <c r="E15" s="76">
        <v>2.1</v>
      </c>
      <c r="F15" s="76">
        <v>1.9</v>
      </c>
      <c r="G15" s="76">
        <v>10.6</v>
      </c>
      <c r="H15" s="76">
        <v>94.3</v>
      </c>
      <c r="I15" s="32">
        <v>10.5</v>
      </c>
      <c r="J15" s="108">
        <v>67.5</v>
      </c>
      <c r="K15" s="27">
        <v>0.1</v>
      </c>
      <c r="L15" s="100">
        <v>15</v>
      </c>
      <c r="M15" s="27">
        <v>0.03</v>
      </c>
      <c r="N15" s="27">
        <v>1.2</v>
      </c>
      <c r="O15" s="100">
        <v>68</v>
      </c>
      <c r="P15" s="28">
        <v>395</v>
      </c>
      <c r="Q15" s="40"/>
    </row>
    <row r="16" spans="1:17" x14ac:dyDescent="0.3">
      <c r="A16" s="30"/>
      <c r="B16" s="49" t="s">
        <v>3</v>
      </c>
      <c r="C16" s="54">
        <v>355</v>
      </c>
      <c r="D16" s="36">
        <v>405</v>
      </c>
      <c r="E16" s="56">
        <f>E13+E14+E15</f>
        <v>10.9</v>
      </c>
      <c r="F16" s="56">
        <f t="shared" ref="F16:O16" si="0">F13+F14+F15</f>
        <v>12.9</v>
      </c>
      <c r="G16" s="56">
        <f t="shared" si="0"/>
        <v>37.700000000000003</v>
      </c>
      <c r="H16" s="56">
        <f t="shared" si="0"/>
        <v>307.40000000000003</v>
      </c>
      <c r="I16" s="56">
        <f t="shared" si="0"/>
        <v>61.8</v>
      </c>
      <c r="J16" s="56">
        <f t="shared" si="0"/>
        <v>271.8</v>
      </c>
      <c r="K16" s="56">
        <f t="shared" si="0"/>
        <v>1.6</v>
      </c>
      <c r="L16" s="56">
        <f t="shared" si="0"/>
        <v>68.5</v>
      </c>
      <c r="M16" s="56">
        <f t="shared" si="0"/>
        <v>0.16</v>
      </c>
      <c r="N16" s="56">
        <f t="shared" si="0"/>
        <v>2.02</v>
      </c>
      <c r="O16" s="56">
        <f t="shared" si="0"/>
        <v>306</v>
      </c>
      <c r="P16" s="60"/>
      <c r="Q16" s="40"/>
    </row>
    <row r="17" spans="1:17" ht="14.25" customHeight="1" x14ac:dyDescent="0.3">
      <c r="A17" s="30"/>
      <c r="B17" s="46" t="s">
        <v>51</v>
      </c>
      <c r="C17" s="55">
        <f>O16*90/O35</f>
        <v>18.747447243022464</v>
      </c>
      <c r="D17" s="37">
        <f>O16*90/O35</f>
        <v>18.747447243022464</v>
      </c>
      <c r="E17" s="56"/>
      <c r="F17" s="56"/>
      <c r="G17" s="56"/>
      <c r="H17" s="88"/>
      <c r="I17" s="80"/>
      <c r="J17" s="80"/>
      <c r="K17" s="87"/>
      <c r="L17" s="85"/>
      <c r="M17" s="87"/>
      <c r="N17" s="87"/>
      <c r="O17" s="85"/>
      <c r="P17" s="60"/>
      <c r="Q17" s="40"/>
    </row>
    <row r="18" spans="1:17" ht="15" customHeight="1" x14ac:dyDescent="0.3">
      <c r="A18" s="99" t="s">
        <v>12</v>
      </c>
      <c r="B18" s="1" t="s">
        <v>56</v>
      </c>
      <c r="C18" s="2">
        <v>95</v>
      </c>
      <c r="D18" s="2">
        <v>100</v>
      </c>
      <c r="E18" s="76">
        <v>1.5</v>
      </c>
      <c r="F18" s="32">
        <v>0.6</v>
      </c>
      <c r="G18" s="32">
        <v>19.899999999999999</v>
      </c>
      <c r="H18" s="21">
        <v>7.6</v>
      </c>
      <c r="I18" s="3">
        <v>39.9</v>
      </c>
      <c r="J18" s="105">
        <v>26.6</v>
      </c>
      <c r="K18" s="22">
        <v>0.56999999999999995</v>
      </c>
      <c r="L18" s="98"/>
      <c r="M18" s="22">
        <v>0.04</v>
      </c>
      <c r="N18" s="22">
        <v>9.5</v>
      </c>
      <c r="O18" s="98">
        <v>89</v>
      </c>
      <c r="P18" s="20"/>
      <c r="Q18" s="40"/>
    </row>
    <row r="19" spans="1:17" ht="13.5" customHeight="1" x14ac:dyDescent="0.3">
      <c r="A19" s="45"/>
      <c r="B19" s="46" t="s">
        <v>3</v>
      </c>
      <c r="C19" s="35">
        <v>95</v>
      </c>
      <c r="D19" s="19">
        <v>100</v>
      </c>
      <c r="E19" s="111">
        <f>E18</f>
        <v>1.5</v>
      </c>
      <c r="F19" s="111">
        <f t="shared" ref="F19:O19" si="1">F18</f>
        <v>0.6</v>
      </c>
      <c r="G19" s="111">
        <f t="shared" si="1"/>
        <v>19.899999999999999</v>
      </c>
      <c r="H19" s="111">
        <f t="shared" si="1"/>
        <v>7.6</v>
      </c>
      <c r="I19" s="111">
        <f t="shared" si="1"/>
        <v>39.9</v>
      </c>
      <c r="J19" s="111">
        <f t="shared" si="1"/>
        <v>26.6</v>
      </c>
      <c r="K19" s="111">
        <f t="shared" si="1"/>
        <v>0.56999999999999995</v>
      </c>
      <c r="L19" s="111">
        <f t="shared" si="1"/>
        <v>0</v>
      </c>
      <c r="M19" s="111">
        <f t="shared" si="1"/>
        <v>0.04</v>
      </c>
      <c r="N19" s="111">
        <f t="shared" si="1"/>
        <v>9.5</v>
      </c>
      <c r="O19" s="111">
        <f t="shared" si="1"/>
        <v>89</v>
      </c>
      <c r="P19" s="48"/>
      <c r="Q19" s="40"/>
    </row>
    <row r="20" spans="1:17" ht="13.5" customHeight="1" x14ac:dyDescent="0.3">
      <c r="A20" s="45"/>
      <c r="B20" s="46" t="s">
        <v>52</v>
      </c>
      <c r="C20" s="51">
        <f>O19*90/O35</f>
        <v>5.4526889040163375</v>
      </c>
      <c r="D20" s="12">
        <f>O19*90/O35</f>
        <v>5.4526889040163375</v>
      </c>
      <c r="E20" s="56"/>
      <c r="F20" s="56"/>
      <c r="G20" s="56"/>
      <c r="H20" s="88"/>
      <c r="I20" s="80"/>
      <c r="J20" s="80"/>
      <c r="K20" s="87"/>
      <c r="L20" s="85"/>
      <c r="M20" s="87"/>
      <c r="N20" s="87"/>
      <c r="O20" s="85"/>
      <c r="P20" s="60"/>
      <c r="Q20" s="40"/>
    </row>
    <row r="21" spans="1:17" x14ac:dyDescent="0.3">
      <c r="A21" s="99" t="s">
        <v>4</v>
      </c>
      <c r="B21" s="39" t="s">
        <v>50</v>
      </c>
      <c r="C21" s="67">
        <v>30</v>
      </c>
      <c r="D21" s="24">
        <v>60</v>
      </c>
      <c r="E21" s="70">
        <v>0.6</v>
      </c>
      <c r="F21" s="70">
        <v>1.8</v>
      </c>
      <c r="G21" s="70">
        <v>3</v>
      </c>
      <c r="H21" s="84">
        <v>7</v>
      </c>
      <c r="I21" s="81">
        <v>6.2</v>
      </c>
      <c r="J21" s="81">
        <v>13.5</v>
      </c>
      <c r="K21" s="78">
        <v>0.26</v>
      </c>
      <c r="L21" s="94">
        <v>0</v>
      </c>
      <c r="M21" s="78">
        <v>0.02</v>
      </c>
      <c r="N21" s="78">
        <v>3.08</v>
      </c>
      <c r="O21" s="94">
        <v>30</v>
      </c>
      <c r="P21" s="48">
        <v>45</v>
      </c>
      <c r="Q21" s="40"/>
    </row>
    <row r="22" spans="1:17" ht="26.4" x14ac:dyDescent="0.3">
      <c r="A22" s="45"/>
      <c r="B22" s="63" t="s">
        <v>24</v>
      </c>
      <c r="C22" s="38" t="s">
        <v>25</v>
      </c>
      <c r="D22" s="2" t="s">
        <v>26</v>
      </c>
      <c r="E22" s="44">
        <v>3.34</v>
      </c>
      <c r="F22" s="44">
        <v>1.4</v>
      </c>
      <c r="G22" s="44">
        <v>19.8</v>
      </c>
      <c r="H22" s="84">
        <v>33.479999999999997</v>
      </c>
      <c r="I22" s="81">
        <v>33.299999999999997</v>
      </c>
      <c r="J22" s="81">
        <v>57</v>
      </c>
      <c r="K22" s="78">
        <v>1.28</v>
      </c>
      <c r="L22" s="94">
        <v>12</v>
      </c>
      <c r="M22" s="78">
        <v>0.06</v>
      </c>
      <c r="N22" s="78">
        <v>5.6</v>
      </c>
      <c r="O22" s="94">
        <v>100</v>
      </c>
      <c r="P22" s="60">
        <v>78</v>
      </c>
      <c r="Q22" s="40"/>
    </row>
    <row r="23" spans="1:17" x14ac:dyDescent="0.3">
      <c r="A23" s="30"/>
      <c r="B23" s="13" t="s">
        <v>23</v>
      </c>
      <c r="C23" s="14" t="s">
        <v>29</v>
      </c>
      <c r="D23" s="18" t="s">
        <v>28</v>
      </c>
      <c r="E23" s="76">
        <v>16.079999999999998</v>
      </c>
      <c r="F23" s="76">
        <v>12.5</v>
      </c>
      <c r="G23" s="76">
        <v>4.9000000000000004</v>
      </c>
      <c r="H23" s="92">
        <v>24.3</v>
      </c>
      <c r="I23" s="79">
        <v>22.7</v>
      </c>
      <c r="J23" s="81">
        <v>103.5</v>
      </c>
      <c r="K23" s="86">
        <v>0.96</v>
      </c>
      <c r="L23" s="95">
        <v>13.3</v>
      </c>
      <c r="M23" s="86">
        <v>0.03</v>
      </c>
      <c r="N23" s="86">
        <v>0.5</v>
      </c>
      <c r="O23" s="95">
        <v>195</v>
      </c>
      <c r="P23" s="29">
        <v>277</v>
      </c>
      <c r="Q23" s="40"/>
    </row>
    <row r="24" spans="1:17" x14ac:dyDescent="0.3">
      <c r="A24" s="30"/>
      <c r="B24" s="17" t="s">
        <v>31</v>
      </c>
      <c r="C24" s="18">
        <v>110</v>
      </c>
      <c r="D24" s="2">
        <v>130</v>
      </c>
      <c r="E24" s="75">
        <v>3.96</v>
      </c>
      <c r="F24" s="75">
        <v>1.8</v>
      </c>
      <c r="G24" s="75">
        <v>26.7</v>
      </c>
      <c r="H24" s="93">
        <v>3.6</v>
      </c>
      <c r="I24" s="83">
        <v>15.5</v>
      </c>
      <c r="J24" s="82">
        <v>27.3</v>
      </c>
      <c r="K24" s="89">
        <v>0.8</v>
      </c>
      <c r="L24" s="97">
        <v>15.4</v>
      </c>
      <c r="M24" s="89">
        <v>0.04</v>
      </c>
      <c r="N24" s="89">
        <v>0</v>
      </c>
      <c r="O24" s="97">
        <v>132</v>
      </c>
      <c r="P24" s="59">
        <v>317</v>
      </c>
      <c r="Q24" s="40"/>
    </row>
    <row r="25" spans="1:17" x14ac:dyDescent="0.3">
      <c r="A25" s="66"/>
      <c r="B25" s="39" t="s">
        <v>14</v>
      </c>
      <c r="C25" s="34">
        <v>150</v>
      </c>
      <c r="D25" s="14">
        <v>180</v>
      </c>
      <c r="E25" s="70">
        <v>0.6</v>
      </c>
      <c r="F25" s="70">
        <v>0</v>
      </c>
      <c r="G25" s="70">
        <v>16</v>
      </c>
      <c r="H25" s="84">
        <v>16</v>
      </c>
      <c r="I25" s="81">
        <v>2.6</v>
      </c>
      <c r="J25" s="81">
        <v>2.6</v>
      </c>
      <c r="K25" s="78">
        <v>0.47</v>
      </c>
      <c r="L25" s="94">
        <v>0</v>
      </c>
      <c r="M25" s="78">
        <v>0.01</v>
      </c>
      <c r="N25" s="78">
        <v>75</v>
      </c>
      <c r="O25" s="94">
        <v>69</v>
      </c>
      <c r="P25" s="60">
        <v>398</v>
      </c>
      <c r="Q25" s="40"/>
    </row>
    <row r="26" spans="1:17" x14ac:dyDescent="0.3">
      <c r="A26" s="30"/>
      <c r="B26" s="90" t="s">
        <v>5</v>
      </c>
      <c r="C26" s="10">
        <v>30</v>
      </c>
      <c r="D26" s="2">
        <v>35</v>
      </c>
      <c r="E26" s="73">
        <v>2</v>
      </c>
      <c r="F26" s="73">
        <v>0.3</v>
      </c>
      <c r="G26" s="73">
        <v>12</v>
      </c>
      <c r="H26" s="73">
        <v>11.4</v>
      </c>
      <c r="I26" s="11">
        <v>14.7</v>
      </c>
      <c r="J26" s="11">
        <v>46.8</v>
      </c>
      <c r="K26" s="23">
        <v>0.78</v>
      </c>
      <c r="L26" s="96"/>
      <c r="M26" s="23">
        <v>0.06</v>
      </c>
      <c r="N26" s="23">
        <v>0</v>
      </c>
      <c r="O26" s="96">
        <v>57</v>
      </c>
      <c r="P26" s="58"/>
      <c r="Q26" s="40"/>
    </row>
    <row r="27" spans="1:17" x14ac:dyDescent="0.3">
      <c r="A27" s="45"/>
      <c r="B27" s="46" t="s">
        <v>3</v>
      </c>
      <c r="C27" s="35">
        <v>590</v>
      </c>
      <c r="D27" s="19">
        <v>752</v>
      </c>
      <c r="E27" s="74">
        <f>E21+E22+E23+E24+E25+E26</f>
        <v>26.580000000000002</v>
      </c>
      <c r="F27" s="74">
        <f t="shared" ref="F27:O27" si="2">F21+F22+F23+F24+F25+F26</f>
        <v>17.8</v>
      </c>
      <c r="G27" s="74">
        <f t="shared" si="2"/>
        <v>82.4</v>
      </c>
      <c r="H27" s="74">
        <f t="shared" si="2"/>
        <v>95.78</v>
      </c>
      <c r="I27" s="74">
        <f t="shared" si="2"/>
        <v>95</v>
      </c>
      <c r="J27" s="74">
        <f t="shared" si="2"/>
        <v>250.7</v>
      </c>
      <c r="K27" s="74">
        <f t="shared" si="2"/>
        <v>4.55</v>
      </c>
      <c r="L27" s="74">
        <f t="shared" si="2"/>
        <v>40.700000000000003</v>
      </c>
      <c r="M27" s="74">
        <f t="shared" si="2"/>
        <v>0.22</v>
      </c>
      <c r="N27" s="74">
        <f t="shared" si="2"/>
        <v>84.18</v>
      </c>
      <c r="O27" s="74">
        <f t="shared" si="2"/>
        <v>583</v>
      </c>
      <c r="P27" s="48"/>
      <c r="Q27" s="40"/>
    </row>
    <row r="28" spans="1:17" x14ac:dyDescent="0.3">
      <c r="A28" s="45"/>
      <c r="B28" s="68" t="s">
        <v>53</v>
      </c>
      <c r="C28" s="50">
        <f>O27*90/O35</f>
        <v>35.718175629680054</v>
      </c>
      <c r="D28" s="25">
        <f>O27*90/O35</f>
        <v>35.718175629680054</v>
      </c>
      <c r="E28" s="74"/>
      <c r="F28" s="74"/>
      <c r="G28" s="74"/>
      <c r="H28" s="71"/>
      <c r="I28" s="26"/>
      <c r="J28" s="26"/>
      <c r="K28" s="47"/>
      <c r="L28" s="65"/>
      <c r="M28" s="47"/>
      <c r="N28" s="47"/>
      <c r="O28" s="65"/>
      <c r="P28" s="48"/>
      <c r="Q28" s="40"/>
    </row>
    <row r="29" spans="1:17" ht="26.4" x14ac:dyDescent="0.3">
      <c r="A29" s="103" t="s">
        <v>17</v>
      </c>
      <c r="B29" s="17" t="s">
        <v>22</v>
      </c>
      <c r="C29" s="18" t="s">
        <v>38</v>
      </c>
      <c r="D29" s="18" t="s">
        <v>48</v>
      </c>
      <c r="E29" s="75">
        <v>23.5</v>
      </c>
      <c r="F29" s="75">
        <v>6.9</v>
      </c>
      <c r="G29" s="75">
        <v>22.8</v>
      </c>
      <c r="H29" s="75">
        <v>210.3</v>
      </c>
      <c r="I29" s="91">
        <v>31.5</v>
      </c>
      <c r="J29" s="109">
        <v>278.5</v>
      </c>
      <c r="K29" s="61">
        <v>1</v>
      </c>
      <c r="L29" s="101">
        <v>96.2</v>
      </c>
      <c r="M29" s="61">
        <v>0.08</v>
      </c>
      <c r="N29" s="61">
        <v>0.47</v>
      </c>
      <c r="O29" s="101">
        <v>248</v>
      </c>
      <c r="P29" s="62" t="s">
        <v>15</v>
      </c>
      <c r="Q29" s="40"/>
    </row>
    <row r="30" spans="1:17" x14ac:dyDescent="0.3">
      <c r="A30" s="103"/>
      <c r="B30" s="112" t="s">
        <v>27</v>
      </c>
      <c r="C30" s="64">
        <v>150</v>
      </c>
      <c r="D30" s="2">
        <v>200</v>
      </c>
      <c r="E30" s="72">
        <v>4.4000000000000004</v>
      </c>
      <c r="F30" s="72">
        <v>3.8</v>
      </c>
      <c r="G30" s="72">
        <v>6</v>
      </c>
      <c r="H30" s="72">
        <v>180</v>
      </c>
      <c r="I30" s="107">
        <v>21</v>
      </c>
      <c r="J30" s="107">
        <v>135</v>
      </c>
      <c r="K30" s="113">
        <v>0.15</v>
      </c>
      <c r="L30" s="114">
        <v>30</v>
      </c>
      <c r="M30" s="113">
        <v>0.06</v>
      </c>
      <c r="N30" s="113">
        <v>1.05</v>
      </c>
      <c r="O30" s="114">
        <v>75</v>
      </c>
      <c r="P30" s="115">
        <v>401</v>
      </c>
      <c r="Q30" s="40"/>
    </row>
    <row r="31" spans="1:17" x14ac:dyDescent="0.3">
      <c r="A31" s="99"/>
      <c r="B31" s="9" t="s">
        <v>21</v>
      </c>
      <c r="C31" s="10">
        <v>15</v>
      </c>
      <c r="D31" s="31">
        <v>50</v>
      </c>
      <c r="E31" s="73">
        <v>1.2</v>
      </c>
      <c r="F31" s="73">
        <v>0.2</v>
      </c>
      <c r="G31" s="73">
        <v>7.3</v>
      </c>
      <c r="H31" s="73">
        <v>3.5</v>
      </c>
      <c r="I31" s="11">
        <v>5</v>
      </c>
      <c r="J31" s="11">
        <v>13.1</v>
      </c>
      <c r="K31" s="23">
        <v>0.3</v>
      </c>
      <c r="L31" s="96"/>
      <c r="M31" s="23">
        <v>0.03</v>
      </c>
      <c r="N31" s="23">
        <v>0</v>
      </c>
      <c r="O31" s="96">
        <v>35</v>
      </c>
      <c r="P31" s="58"/>
      <c r="Q31" s="40"/>
    </row>
    <row r="32" spans="1:17" x14ac:dyDescent="0.3">
      <c r="A32" s="30"/>
      <c r="B32" s="17" t="s">
        <v>2</v>
      </c>
      <c r="C32" s="102">
        <v>40</v>
      </c>
      <c r="D32" s="10">
        <v>30</v>
      </c>
      <c r="E32" s="75">
        <v>2.5</v>
      </c>
      <c r="F32" s="75">
        <v>0.8</v>
      </c>
      <c r="G32" s="75">
        <v>30.8</v>
      </c>
      <c r="H32" s="73">
        <v>4.4000000000000004</v>
      </c>
      <c r="I32" s="11">
        <v>0</v>
      </c>
      <c r="J32" s="107">
        <v>20</v>
      </c>
      <c r="K32" s="23">
        <v>0.3</v>
      </c>
      <c r="L32" s="96"/>
      <c r="M32" s="23">
        <v>0.04</v>
      </c>
      <c r="N32" s="23">
        <v>0</v>
      </c>
      <c r="O32" s="96">
        <v>133</v>
      </c>
      <c r="P32" s="58"/>
      <c r="Q32" s="40"/>
    </row>
    <row r="33" spans="1:17" x14ac:dyDescent="0.3">
      <c r="A33" s="42"/>
      <c r="B33" s="46" t="s">
        <v>3</v>
      </c>
      <c r="C33" s="35">
        <v>385</v>
      </c>
      <c r="D33" s="19">
        <v>480</v>
      </c>
      <c r="E33" s="74">
        <f>E29+E30+E31+E32</f>
        <v>31.599999999999998</v>
      </c>
      <c r="F33" s="74">
        <f t="shared" ref="F33:O33" si="3">F29+F30+F31+F32</f>
        <v>11.7</v>
      </c>
      <c r="G33" s="74">
        <f t="shared" si="3"/>
        <v>66.900000000000006</v>
      </c>
      <c r="H33" s="74">
        <f t="shared" si="3"/>
        <v>398.2</v>
      </c>
      <c r="I33" s="74">
        <f t="shared" si="3"/>
        <v>57.5</v>
      </c>
      <c r="J33" s="74">
        <f t="shared" si="3"/>
        <v>446.6</v>
      </c>
      <c r="K33" s="74">
        <f t="shared" si="3"/>
        <v>1.75</v>
      </c>
      <c r="L33" s="74">
        <f t="shared" si="3"/>
        <v>126.2</v>
      </c>
      <c r="M33" s="74">
        <f t="shared" si="3"/>
        <v>0.21000000000000002</v>
      </c>
      <c r="N33" s="74">
        <f t="shared" si="3"/>
        <v>1.52</v>
      </c>
      <c r="O33" s="74">
        <f t="shared" si="3"/>
        <v>491</v>
      </c>
      <c r="P33" s="48"/>
      <c r="Q33" s="40"/>
    </row>
    <row r="34" spans="1:17" x14ac:dyDescent="0.3">
      <c r="A34" s="42"/>
      <c r="B34" s="68" t="s">
        <v>54</v>
      </c>
      <c r="C34" s="50">
        <f>O33*90/O35</f>
        <v>30.081688223281144</v>
      </c>
      <c r="D34" s="25">
        <f>O33*90/O35</f>
        <v>30.081688223281144</v>
      </c>
      <c r="E34" s="74"/>
      <c r="F34" s="74"/>
      <c r="G34" s="74"/>
      <c r="H34" s="84"/>
      <c r="I34" s="81"/>
      <c r="J34" s="81"/>
      <c r="K34" s="78"/>
      <c r="L34" s="94"/>
      <c r="M34" s="78"/>
      <c r="N34" s="78"/>
      <c r="O34" s="94"/>
      <c r="P34" s="48"/>
      <c r="Q34" s="41"/>
    </row>
    <row r="35" spans="1:17" x14ac:dyDescent="0.3">
      <c r="A35" s="43"/>
      <c r="B35" s="46" t="s">
        <v>8</v>
      </c>
      <c r="C35" s="35"/>
      <c r="D35" s="19"/>
      <c r="E35" s="74">
        <f t="shared" ref="E35:O35" si="4">E16+E19+E27+E33</f>
        <v>70.58</v>
      </c>
      <c r="F35" s="74">
        <f t="shared" si="4"/>
        <v>43</v>
      </c>
      <c r="G35" s="74">
        <f t="shared" si="4"/>
        <v>206.9</v>
      </c>
      <c r="H35" s="74">
        <f t="shared" si="4"/>
        <v>808.98</v>
      </c>
      <c r="I35" s="74">
        <f t="shared" si="4"/>
        <v>254.2</v>
      </c>
      <c r="J35" s="74">
        <f t="shared" si="4"/>
        <v>995.7</v>
      </c>
      <c r="K35" s="74">
        <f t="shared" si="4"/>
        <v>8.4699999999999989</v>
      </c>
      <c r="L35" s="74">
        <f t="shared" si="4"/>
        <v>235.4</v>
      </c>
      <c r="M35" s="74">
        <f t="shared" si="4"/>
        <v>0.63000000000000012</v>
      </c>
      <c r="N35" s="74">
        <f t="shared" si="4"/>
        <v>97.22</v>
      </c>
      <c r="O35" s="74">
        <f t="shared" si="4"/>
        <v>1469</v>
      </c>
      <c r="P35" s="48"/>
      <c r="Q35" s="41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2024-01-08T23:45:59Z</dcterms:modified>
</cp:coreProperties>
</file>