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4" i="8" l="1"/>
  <c r="G34" i="8"/>
  <c r="H34" i="8"/>
  <c r="I34" i="8"/>
  <c r="J34" i="8"/>
  <c r="K34" i="8"/>
  <c r="L34" i="8"/>
  <c r="M34" i="8"/>
  <c r="N34" i="8"/>
  <c r="O34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G16" i="8"/>
  <c r="G36" i="8" s="1"/>
  <c r="H16" i="8"/>
  <c r="H36" i="8" s="1"/>
  <c r="I16" i="8"/>
  <c r="I36" i="8" s="1"/>
  <c r="J16" i="8"/>
  <c r="J36" i="8" s="1"/>
  <c r="K16" i="8"/>
  <c r="K36" i="8" s="1"/>
  <c r="L16" i="8"/>
  <c r="L36" i="8" s="1"/>
  <c r="M16" i="8"/>
  <c r="M36" i="8" s="1"/>
  <c r="N16" i="8"/>
  <c r="O16" i="8"/>
  <c r="O36" i="8" l="1"/>
  <c r="D17" i="8"/>
  <c r="D20" i="8"/>
  <c r="D28" i="8"/>
  <c r="D35" i="8"/>
  <c r="N36" i="8"/>
  <c r="F36" i="8"/>
  <c r="E34" i="8" l="1"/>
  <c r="E19" i="8" l="1"/>
  <c r="E27" i="8" l="1"/>
  <c r="E16" i="8" l="1"/>
  <c r="E36" i="8" s="1"/>
  <c r="C20" i="8" l="1"/>
  <c r="C35" i="8"/>
  <c r="C28" i="8"/>
  <c r="C17" i="8"/>
</calcChain>
</file>

<file path=xl/sharedStrings.xml><?xml version="1.0" encoding="utf-8"?>
<sst xmlns="http://schemas.openxmlformats.org/spreadsheetml/2006/main" count="64" uniqueCount="61">
  <si>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</si>
  <si>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</si>
  <si>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</si>
  <si>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</si>
  <si>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</si>
  <si>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</si>
  <si>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</si>
  <si>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Чай с сахаром</t>
  </si>
  <si>
    <t>2 день</t>
  </si>
  <si>
    <t>Итого за день:</t>
  </si>
  <si>
    <t>Утверждаю:</t>
  </si>
  <si>
    <t>Прием пищи</t>
  </si>
  <si>
    <t>Пищевые вещества, г</t>
  </si>
  <si>
    <t>2 завтрак:</t>
  </si>
  <si>
    <t>150/5</t>
  </si>
  <si>
    <t>Батон с маслом, сыром</t>
  </si>
  <si>
    <t>150/7</t>
  </si>
  <si>
    <t>Борщ со свежей капустой, сметаной</t>
  </si>
  <si>
    <t>Рецептура № по сборнику рецептур для питания детей 2011г. Могильный М.П., Тутельян В.А.</t>
  </si>
  <si>
    <t>180/10</t>
  </si>
  <si>
    <t>200/7</t>
  </si>
  <si>
    <t>Полдник:</t>
  </si>
  <si>
    <t>20/5/7.</t>
  </si>
  <si>
    <t>Кисель из свежих ягод</t>
  </si>
  <si>
    <t>Заведующий МАДОУ Д/С № __</t>
  </si>
  <si>
    <t>"__________________"</t>
  </si>
  <si>
    <t>ТТК</t>
  </si>
  <si>
    <t>Соус томатный</t>
  </si>
  <si>
    <t>Картофельное пюре</t>
  </si>
  <si>
    <t>Рис припущенный</t>
  </si>
  <si>
    <t>Шницель рыбный натуральный</t>
  </si>
  <si>
    <t>Суп молочный с геркулесом</t>
  </si>
  <si>
    <t>Сезон: осень - зима</t>
  </si>
  <si>
    <t>30/5/10.</t>
  </si>
  <si>
    <t>Минеральные вещества, мг</t>
  </si>
  <si>
    <t>Ca</t>
  </si>
  <si>
    <t>Mg</t>
  </si>
  <si>
    <t>Fe</t>
  </si>
  <si>
    <t>ЭЦ, ккал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</si>
  <si>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</si>
  <si>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</si>
  <si>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</si>
  <si>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</si>
  <si>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</si>
  <si>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</si>
  <si>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</si>
  <si>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</si>
  <si>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</si>
  <si>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</si>
  <si>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</si>
  <si>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</si>
  <si>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</si>
  <si>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</si>
  <si>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</si>
  <si>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салат из б/капусты с морковью</t>
  </si>
  <si>
    <t>для детей 2-3 и 4-7 лет</t>
  </si>
  <si>
    <t>Выход, г ясли</t>
  </si>
  <si>
    <t>Выход, г сад</t>
  </si>
  <si>
    <t>Оладьи печень,соус молочный</t>
  </si>
  <si>
    <t>60/30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</si>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</sst>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topLeftCell="A10" zoomScale="80" zoomScaleNormal="80" workbookViewId="0">
      <selection activeCell="Z11" sqref="Z11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5"/>
      <c r="B1" s="15"/>
      <c r="C1" s="15"/>
      <c r="D1" s="15"/>
      <c r="E1" s="15"/>
      <c r="F1" s="15"/>
      <c r="G1" s="15"/>
      <c r="H1" s="26"/>
      <c r="I1" s="15"/>
      <c r="J1" s="15"/>
      <c r="K1" s="79" t="s">
        <v>10</v>
      </c>
      <c r="L1" s="79"/>
      <c r="M1" s="79"/>
      <c r="N1" s="79"/>
      <c r="O1" s="79"/>
      <c r="P1" s="79"/>
    </row>
    <row r="2" spans="1:17" x14ac:dyDescent="0.3">
      <c r="A2" s="15"/>
      <c r="B2" s="15"/>
      <c r="C2" s="15"/>
      <c r="D2" s="15"/>
      <c r="E2" s="15"/>
      <c r="F2" s="15"/>
      <c r="G2" s="15"/>
      <c r="H2" s="26"/>
      <c r="I2" s="15"/>
      <c r="J2" s="15"/>
      <c r="K2" s="79" t="s">
        <v>24</v>
      </c>
      <c r="L2" s="79"/>
      <c r="M2" s="79"/>
      <c r="N2" s="79"/>
      <c r="O2" s="79"/>
      <c r="P2" s="79"/>
    </row>
    <row r="3" spans="1:17" x14ac:dyDescent="0.3">
      <c r="A3" s="15"/>
      <c r="B3" s="15"/>
      <c r="C3" s="15"/>
      <c r="D3" s="15"/>
      <c r="E3" s="15"/>
      <c r="F3" s="15"/>
      <c r="G3" s="15"/>
      <c r="H3" s="26"/>
      <c r="I3" s="15"/>
      <c r="J3" s="15"/>
      <c r="K3" s="15"/>
      <c r="L3" s="15"/>
      <c r="M3" s="15"/>
      <c r="N3" s="15"/>
      <c r="O3" s="15" t="s">
        <v>25</v>
      </c>
    </row>
    <row r="4" spans="1:17" x14ac:dyDescent="0.3">
      <c r="A4" s="15"/>
      <c r="B4" s="15"/>
      <c r="C4" s="15"/>
      <c r="D4" s="15"/>
      <c r="E4" s="15"/>
      <c r="F4" s="15"/>
      <c r="G4" s="15"/>
      <c r="H4" s="15"/>
      <c r="I4" s="94"/>
      <c r="J4" s="94"/>
      <c r="K4" s="94"/>
      <c r="L4" s="94"/>
      <c r="M4" s="94"/>
      <c r="N4" s="94"/>
      <c r="O4" s="94"/>
      <c r="P4" s="48"/>
    </row>
    <row r="5" spans="1:17" x14ac:dyDescent="0.3">
      <c r="A5" s="15"/>
      <c r="B5" s="15"/>
      <c r="C5" s="15"/>
      <c r="D5" s="15"/>
      <c r="E5" s="15"/>
      <c r="F5" s="15"/>
      <c r="G5" s="15"/>
      <c r="H5" s="26"/>
      <c r="I5" s="15"/>
      <c r="J5" s="15"/>
      <c r="K5" s="15"/>
      <c r="L5" s="15"/>
      <c r="M5" s="79" t="s">
        <v>47</v>
      </c>
      <c r="N5" s="79"/>
      <c r="O5" s="79"/>
      <c r="P5" s="78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95" t="s">
        <v>52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7" ht="15.6" x14ac:dyDescent="0.3">
      <c r="A8" s="97" t="s">
        <v>55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7" x14ac:dyDescent="0.3">
      <c r="A9" s="92" t="s">
        <v>32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7" ht="44.25" customHeight="1" x14ac:dyDescent="0.3">
      <c r="A10" s="82" t="s">
        <v>11</v>
      </c>
      <c r="B10" s="84" t="s">
        <v>0</v>
      </c>
      <c r="C10" s="86" t="s">
        <v>56</v>
      </c>
      <c r="D10" s="86" t="s">
        <v>57</v>
      </c>
      <c r="E10" s="99" t="s">
        <v>12</v>
      </c>
      <c r="F10" s="100"/>
      <c r="G10" s="101"/>
      <c r="H10" s="87" t="s">
        <v>34</v>
      </c>
      <c r="I10" s="88"/>
      <c r="J10" s="88"/>
      <c r="K10" s="89"/>
      <c r="L10" s="102" t="s">
        <v>43</v>
      </c>
      <c r="M10" s="103"/>
      <c r="N10" s="104"/>
      <c r="O10" s="90" t="s">
        <v>38</v>
      </c>
      <c r="P10" s="80" t="s">
        <v>18</v>
      </c>
      <c r="Q10" s="32"/>
    </row>
    <row r="11" spans="1:17" ht="117.75" customHeight="1" x14ac:dyDescent="0.3">
      <c r="A11" s="83"/>
      <c r="B11" s="85"/>
      <c r="C11" s="85"/>
      <c r="D11" s="85"/>
      <c r="E11" s="53" t="s">
        <v>44</v>
      </c>
      <c r="F11" s="53" t="s">
        <v>45</v>
      </c>
      <c r="G11" s="53" t="s">
        <v>46</v>
      </c>
      <c r="H11" s="14" t="s">
        <v>35</v>
      </c>
      <c r="I11" s="5" t="s">
        <v>36</v>
      </c>
      <c r="J11" s="77" t="s">
        <v>39</v>
      </c>
      <c r="K11" s="6" t="s">
        <v>37</v>
      </c>
      <c r="L11" s="75" t="s">
        <v>40</v>
      </c>
      <c r="M11" s="75" t="s">
        <v>41</v>
      </c>
      <c r="N11" s="75" t="s">
        <v>42</v>
      </c>
      <c r="O11" s="91"/>
      <c r="P11" s="81"/>
      <c r="Q11" s="32"/>
    </row>
    <row r="12" spans="1:17" ht="17.399999999999999" x14ac:dyDescent="0.3">
      <c r="A12" s="42"/>
      <c r="B12" s="43" t="s">
        <v>8</v>
      </c>
      <c r="C12" s="44"/>
      <c r="D12" s="4"/>
      <c r="E12" s="59"/>
      <c r="F12" s="59"/>
      <c r="G12" s="59"/>
      <c r="H12" s="63"/>
      <c r="I12" s="62"/>
      <c r="J12" s="62"/>
      <c r="K12" s="60"/>
      <c r="L12" s="70"/>
      <c r="M12" s="60"/>
      <c r="N12" s="60"/>
      <c r="O12" s="70"/>
      <c r="P12" s="38"/>
      <c r="Q12" s="32"/>
    </row>
    <row r="13" spans="1:17" x14ac:dyDescent="0.3">
      <c r="A13" s="34" t="s">
        <v>1</v>
      </c>
      <c r="B13" s="31" t="s">
        <v>15</v>
      </c>
      <c r="C13" s="27" t="s">
        <v>22</v>
      </c>
      <c r="D13" s="13" t="s">
        <v>33</v>
      </c>
      <c r="E13" s="54">
        <v>3.42</v>
      </c>
      <c r="F13" s="54">
        <v>6.12</v>
      </c>
      <c r="G13" s="54">
        <v>10.3</v>
      </c>
      <c r="H13" s="63">
        <v>68.3</v>
      </c>
      <c r="I13" s="62">
        <v>9.5</v>
      </c>
      <c r="J13" s="62">
        <v>55.2</v>
      </c>
      <c r="K13" s="60">
        <v>0.5</v>
      </c>
      <c r="L13" s="70">
        <v>25.6</v>
      </c>
      <c r="M13" s="60">
        <v>0.03</v>
      </c>
      <c r="N13" s="60">
        <v>0</v>
      </c>
      <c r="O13" s="70">
        <v>110</v>
      </c>
      <c r="P13" s="50">
        <v>3</v>
      </c>
      <c r="Q13" s="32"/>
    </row>
    <row r="14" spans="1:17" x14ac:dyDescent="0.3">
      <c r="A14" s="34"/>
      <c r="B14" s="16" t="s">
        <v>31</v>
      </c>
      <c r="C14" s="17">
        <v>180</v>
      </c>
      <c r="D14" s="17">
        <v>180</v>
      </c>
      <c r="E14" s="57">
        <v>3.7</v>
      </c>
      <c r="F14" s="57">
        <v>3.9</v>
      </c>
      <c r="G14" s="57">
        <v>10.62</v>
      </c>
      <c r="H14" s="55">
        <v>109.1</v>
      </c>
      <c r="I14" s="11">
        <v>16.3</v>
      </c>
      <c r="J14" s="76">
        <v>153.19999999999999</v>
      </c>
      <c r="K14" s="22">
        <v>0.35</v>
      </c>
      <c r="L14" s="71">
        <v>27.5</v>
      </c>
      <c r="M14" s="22">
        <v>0.1</v>
      </c>
      <c r="N14" s="22">
        <v>0.62</v>
      </c>
      <c r="O14" s="71">
        <v>89</v>
      </c>
      <c r="P14" s="49">
        <v>94</v>
      </c>
      <c r="Q14" s="33"/>
    </row>
    <row r="15" spans="1:17" x14ac:dyDescent="0.3">
      <c r="A15" s="35"/>
      <c r="B15" s="16" t="s">
        <v>7</v>
      </c>
      <c r="C15" s="17" t="s">
        <v>16</v>
      </c>
      <c r="D15" s="13" t="s">
        <v>19</v>
      </c>
      <c r="E15" s="57">
        <v>0</v>
      </c>
      <c r="F15" s="57">
        <v>0</v>
      </c>
      <c r="G15" s="57">
        <v>7</v>
      </c>
      <c r="H15" s="55">
        <v>8</v>
      </c>
      <c r="I15" s="11">
        <v>0.9</v>
      </c>
      <c r="J15" s="76">
        <v>1.6</v>
      </c>
      <c r="K15" s="22">
        <v>0.19</v>
      </c>
      <c r="L15" s="71">
        <v>0</v>
      </c>
      <c r="M15" s="22">
        <v>0</v>
      </c>
      <c r="N15" s="22">
        <v>0.02</v>
      </c>
      <c r="O15" s="71">
        <v>28</v>
      </c>
      <c r="P15" s="49">
        <v>392</v>
      </c>
      <c r="Q15" s="33"/>
    </row>
    <row r="16" spans="1:17" x14ac:dyDescent="0.3">
      <c r="A16" s="35"/>
      <c r="B16" s="39" t="s">
        <v>4</v>
      </c>
      <c r="C16" s="45">
        <v>362</v>
      </c>
      <c r="D16" s="29">
        <v>415</v>
      </c>
      <c r="E16" s="47">
        <f>E13+E14+E15</f>
        <v>7.12</v>
      </c>
      <c r="F16" s="47">
        <f t="shared" ref="F16:O16" si="0">F13+F14+F15</f>
        <v>10.02</v>
      </c>
      <c r="G16" s="47">
        <f t="shared" si="0"/>
        <v>27.92</v>
      </c>
      <c r="H16" s="47">
        <f t="shared" si="0"/>
        <v>185.39999999999998</v>
      </c>
      <c r="I16" s="47">
        <f t="shared" si="0"/>
        <v>26.7</v>
      </c>
      <c r="J16" s="47">
        <f t="shared" si="0"/>
        <v>209.99999999999997</v>
      </c>
      <c r="K16" s="47">
        <f t="shared" si="0"/>
        <v>1.04</v>
      </c>
      <c r="L16" s="47">
        <f t="shared" si="0"/>
        <v>53.1</v>
      </c>
      <c r="M16" s="47">
        <f t="shared" si="0"/>
        <v>0.13</v>
      </c>
      <c r="N16" s="47">
        <f t="shared" si="0"/>
        <v>0.64</v>
      </c>
      <c r="O16" s="47">
        <f t="shared" si="0"/>
        <v>227</v>
      </c>
      <c r="P16" s="50"/>
      <c r="Q16" s="33"/>
    </row>
    <row r="17" spans="1:17" x14ac:dyDescent="0.3">
      <c r="A17" s="35"/>
      <c r="B17" s="37" t="s">
        <v>48</v>
      </c>
      <c r="C17" s="46">
        <f>O16*90/O36</f>
        <v>18.913164228846508</v>
      </c>
      <c r="D17" s="30">
        <f>O16*90/O36</f>
        <v>18.913164228846508</v>
      </c>
      <c r="E17" s="47"/>
      <c r="F17" s="47"/>
      <c r="G17" s="47"/>
      <c r="H17" s="66"/>
      <c r="I17" s="61"/>
      <c r="J17" s="61"/>
      <c r="K17" s="65"/>
      <c r="L17" s="64"/>
      <c r="M17" s="65"/>
      <c r="N17" s="65"/>
      <c r="O17" s="64"/>
      <c r="P17" s="50"/>
      <c r="Q17" s="32"/>
    </row>
    <row r="18" spans="1:17" x14ac:dyDescent="0.3">
      <c r="A18" s="73" t="s">
        <v>13</v>
      </c>
      <c r="B18" s="1" t="s">
        <v>53</v>
      </c>
      <c r="C18" s="2">
        <v>95</v>
      </c>
      <c r="D18" s="2">
        <v>100</v>
      </c>
      <c r="E18" s="58">
        <v>0.41</v>
      </c>
      <c r="F18" s="25">
        <v>0.41</v>
      </c>
      <c r="G18" s="25">
        <v>9.4</v>
      </c>
      <c r="H18" s="20">
        <v>15.2</v>
      </c>
      <c r="I18" s="3">
        <v>8.6</v>
      </c>
      <c r="J18" s="74">
        <v>10.5</v>
      </c>
      <c r="K18" s="21">
        <v>2.1</v>
      </c>
      <c r="L18" s="72">
        <v>0.03</v>
      </c>
      <c r="M18" s="21">
        <v>0.01</v>
      </c>
      <c r="N18" s="21">
        <v>9.5</v>
      </c>
      <c r="O18" s="72">
        <v>42</v>
      </c>
      <c r="P18" s="19"/>
      <c r="Q18" s="32"/>
    </row>
    <row r="19" spans="1:17" x14ac:dyDescent="0.3">
      <c r="A19" s="24"/>
      <c r="B19" s="37" t="s">
        <v>4</v>
      </c>
      <c r="C19" s="28">
        <v>95</v>
      </c>
      <c r="D19" s="18">
        <v>100</v>
      </c>
      <c r="E19" s="56">
        <f>E18</f>
        <v>0.41</v>
      </c>
      <c r="F19" s="56">
        <f t="shared" ref="F19:O19" si="1">F18</f>
        <v>0.41</v>
      </c>
      <c r="G19" s="56">
        <f t="shared" si="1"/>
        <v>9.4</v>
      </c>
      <c r="H19" s="56">
        <f t="shared" si="1"/>
        <v>15.2</v>
      </c>
      <c r="I19" s="56">
        <f t="shared" si="1"/>
        <v>8.6</v>
      </c>
      <c r="J19" s="56">
        <f t="shared" si="1"/>
        <v>10.5</v>
      </c>
      <c r="K19" s="56">
        <f t="shared" si="1"/>
        <v>2.1</v>
      </c>
      <c r="L19" s="56">
        <f t="shared" si="1"/>
        <v>0.03</v>
      </c>
      <c r="M19" s="56">
        <f t="shared" si="1"/>
        <v>0.01</v>
      </c>
      <c r="N19" s="56">
        <f t="shared" si="1"/>
        <v>9.5</v>
      </c>
      <c r="O19" s="56">
        <f t="shared" si="1"/>
        <v>42</v>
      </c>
      <c r="P19" s="38"/>
      <c r="Q19" s="32"/>
    </row>
    <row r="20" spans="1:17" x14ac:dyDescent="0.3">
      <c r="A20" s="24"/>
      <c r="B20" s="37" t="s">
        <v>49</v>
      </c>
      <c r="C20" s="41">
        <f>O19*90/O36</f>
        <v>3.4993519718570631</v>
      </c>
      <c r="D20" s="12">
        <f>O19*90/O36</f>
        <v>3.4993519718570631</v>
      </c>
      <c r="E20" s="47"/>
      <c r="F20" s="47"/>
      <c r="G20" s="47"/>
      <c r="H20" s="66"/>
      <c r="I20" s="61"/>
      <c r="J20" s="61"/>
      <c r="K20" s="65"/>
      <c r="L20" s="64"/>
      <c r="M20" s="65"/>
      <c r="N20" s="65"/>
      <c r="O20" s="64"/>
      <c r="P20" s="50"/>
      <c r="Q20" s="32"/>
    </row>
    <row r="21" spans="1:17" ht="17.25" customHeight="1" x14ac:dyDescent="0.3">
      <c r="A21" s="24" t="s">
        <v>5</v>
      </c>
      <c r="B21" s="31" t="s">
        <v>54</v>
      </c>
      <c r="C21" s="27">
        <v>30</v>
      </c>
      <c r="D21" s="13">
        <v>60</v>
      </c>
      <c r="E21" s="54">
        <v>0.42</v>
      </c>
      <c r="F21" s="54">
        <v>1.5</v>
      </c>
      <c r="G21" s="54">
        <v>2.7</v>
      </c>
      <c r="H21" s="63">
        <v>11.2</v>
      </c>
      <c r="I21" s="62">
        <v>4.5</v>
      </c>
      <c r="J21" s="62">
        <v>8.3000000000000007</v>
      </c>
      <c r="K21" s="60">
        <v>0.15</v>
      </c>
      <c r="L21" s="70">
        <v>0</v>
      </c>
      <c r="M21" s="60">
        <v>8.0000000000000002E-3</v>
      </c>
      <c r="N21" s="60">
        <v>9.74</v>
      </c>
      <c r="O21" s="70">
        <v>26.2</v>
      </c>
      <c r="P21" s="50">
        <v>20</v>
      </c>
      <c r="Q21" s="32"/>
    </row>
    <row r="22" spans="1:17" ht="18" customHeight="1" x14ac:dyDescent="0.3">
      <c r="A22" s="36"/>
      <c r="B22" s="31" t="s">
        <v>17</v>
      </c>
      <c r="C22" s="27" t="s">
        <v>14</v>
      </c>
      <c r="D22" s="13" t="s">
        <v>20</v>
      </c>
      <c r="E22" s="54">
        <v>1.2</v>
      </c>
      <c r="F22" s="54">
        <v>3.5</v>
      </c>
      <c r="G22" s="54">
        <v>8.3000000000000007</v>
      </c>
      <c r="H22" s="63">
        <v>26.63</v>
      </c>
      <c r="I22" s="62">
        <v>15.75</v>
      </c>
      <c r="J22" s="62">
        <v>31.9</v>
      </c>
      <c r="K22" s="60">
        <v>0.7</v>
      </c>
      <c r="L22" s="70">
        <v>0</v>
      </c>
      <c r="M22" s="60">
        <v>0.03</v>
      </c>
      <c r="N22" s="60">
        <v>6.2</v>
      </c>
      <c r="O22" s="70">
        <v>68</v>
      </c>
      <c r="P22" s="50">
        <v>57</v>
      </c>
      <c r="Q22" s="32"/>
    </row>
    <row r="23" spans="1:17" ht="15" customHeight="1" x14ac:dyDescent="0.3">
      <c r="A23" s="36"/>
      <c r="B23" s="31" t="s">
        <v>58</v>
      </c>
      <c r="C23" s="27" t="s">
        <v>59</v>
      </c>
      <c r="D23" s="13" t="s">
        <v>60</v>
      </c>
      <c r="E23" s="54">
        <v>13.3</v>
      </c>
      <c r="F23" s="54">
        <v>5.3</v>
      </c>
      <c r="G23" s="54">
        <v>4.3</v>
      </c>
      <c r="H23" s="63">
        <v>12</v>
      </c>
      <c r="I23" s="62">
        <v>15.1</v>
      </c>
      <c r="J23" s="62">
        <v>311.39999999999998</v>
      </c>
      <c r="K23" s="60">
        <v>2.4</v>
      </c>
      <c r="L23" s="70">
        <v>7439</v>
      </c>
      <c r="M23" s="60">
        <v>0.27</v>
      </c>
      <c r="N23" s="60">
        <v>4</v>
      </c>
      <c r="O23" s="70">
        <v>117</v>
      </c>
      <c r="P23" s="50" t="s">
        <v>26</v>
      </c>
      <c r="Q23" s="32"/>
    </row>
    <row r="24" spans="1:17" ht="15" customHeight="1" x14ac:dyDescent="0.3">
      <c r="A24" s="36"/>
      <c r="B24" s="16" t="s">
        <v>29</v>
      </c>
      <c r="C24" s="17">
        <v>110</v>
      </c>
      <c r="D24" s="13">
        <v>130</v>
      </c>
      <c r="E24" s="57">
        <v>2.9</v>
      </c>
      <c r="F24" s="57">
        <v>1.7</v>
      </c>
      <c r="G24" s="57">
        <v>30.7</v>
      </c>
      <c r="H24" s="55">
        <v>1.8</v>
      </c>
      <c r="I24" s="11">
        <v>13.9</v>
      </c>
      <c r="J24" s="76">
        <v>57.1</v>
      </c>
      <c r="K24" s="22">
        <v>0.4</v>
      </c>
      <c r="L24" s="71">
        <v>15.4</v>
      </c>
      <c r="M24" s="22">
        <v>0.02</v>
      </c>
      <c r="N24" s="22">
        <v>0</v>
      </c>
      <c r="O24" s="71">
        <v>142</v>
      </c>
      <c r="P24" s="49">
        <v>316</v>
      </c>
      <c r="Q24" s="32"/>
    </row>
    <row r="25" spans="1:17" ht="15" customHeight="1" x14ac:dyDescent="0.3">
      <c r="A25" s="36"/>
      <c r="B25" s="31" t="s">
        <v>23</v>
      </c>
      <c r="C25" s="27">
        <v>150</v>
      </c>
      <c r="D25" s="13">
        <v>180</v>
      </c>
      <c r="E25" s="54">
        <v>0.2</v>
      </c>
      <c r="F25" s="54">
        <v>0</v>
      </c>
      <c r="G25" s="54">
        <v>16.600000000000001</v>
      </c>
      <c r="H25" s="63">
        <v>10.4</v>
      </c>
      <c r="I25" s="62">
        <v>3.7</v>
      </c>
      <c r="J25" s="62">
        <v>7.1</v>
      </c>
      <c r="K25" s="60">
        <v>0.2</v>
      </c>
      <c r="L25" s="70">
        <v>0</v>
      </c>
      <c r="M25" s="60">
        <v>3.0000000000000001E-3</v>
      </c>
      <c r="N25" s="60">
        <v>18.3</v>
      </c>
      <c r="O25" s="70">
        <v>67</v>
      </c>
      <c r="P25" s="50">
        <v>378</v>
      </c>
      <c r="Q25" s="32"/>
    </row>
    <row r="26" spans="1:17" x14ac:dyDescent="0.3">
      <c r="A26" s="36"/>
      <c r="B26" s="68" t="s">
        <v>6</v>
      </c>
      <c r="C26" s="10">
        <v>30</v>
      </c>
      <c r="D26" s="2">
        <v>35</v>
      </c>
      <c r="E26" s="55">
        <v>2</v>
      </c>
      <c r="F26" s="55">
        <v>0.3</v>
      </c>
      <c r="G26" s="55">
        <v>12</v>
      </c>
      <c r="H26" s="55">
        <v>11.4</v>
      </c>
      <c r="I26" s="11">
        <v>14.7</v>
      </c>
      <c r="J26" s="11">
        <v>46.8</v>
      </c>
      <c r="K26" s="22">
        <v>0.78</v>
      </c>
      <c r="L26" s="71"/>
      <c r="M26" s="22">
        <v>0.06</v>
      </c>
      <c r="N26" s="22">
        <v>0</v>
      </c>
      <c r="O26" s="71">
        <v>57</v>
      </c>
      <c r="P26" s="49"/>
      <c r="Q26" s="32"/>
    </row>
    <row r="27" spans="1:17" x14ac:dyDescent="0.3">
      <c r="A27" s="24"/>
      <c r="B27" s="37" t="s">
        <v>4</v>
      </c>
      <c r="C27" s="28">
        <v>485</v>
      </c>
      <c r="D27" s="18">
        <v>752</v>
      </c>
      <c r="E27" s="56">
        <f>E21+E22+E23+E24+E25+E26</f>
        <v>20.02</v>
      </c>
      <c r="F27" s="56">
        <f t="shared" ref="F27:O27" si="2">F21+F22+F23+F24+F25+F26</f>
        <v>12.3</v>
      </c>
      <c r="G27" s="56">
        <f t="shared" si="2"/>
        <v>74.599999999999994</v>
      </c>
      <c r="H27" s="56">
        <f t="shared" si="2"/>
        <v>73.429999999999993</v>
      </c>
      <c r="I27" s="56">
        <f t="shared" si="2"/>
        <v>67.650000000000006</v>
      </c>
      <c r="J27" s="56">
        <f t="shared" si="2"/>
        <v>462.6</v>
      </c>
      <c r="K27" s="56">
        <f t="shared" si="2"/>
        <v>4.63</v>
      </c>
      <c r="L27" s="56">
        <f t="shared" si="2"/>
        <v>7454.4</v>
      </c>
      <c r="M27" s="56">
        <f t="shared" si="2"/>
        <v>0.39100000000000001</v>
      </c>
      <c r="N27" s="56">
        <f t="shared" si="2"/>
        <v>38.24</v>
      </c>
      <c r="O27" s="56">
        <f t="shared" si="2"/>
        <v>477.2</v>
      </c>
      <c r="P27" s="38"/>
      <c r="Q27" s="32"/>
    </row>
    <row r="28" spans="1:17" x14ac:dyDescent="0.3">
      <c r="A28" s="24"/>
      <c r="B28" s="52" t="s">
        <v>50</v>
      </c>
      <c r="C28" s="40">
        <f>O27*90/O36</f>
        <v>39.759303832623587</v>
      </c>
      <c r="D28" s="23">
        <f>O27*90/O36</f>
        <v>39.759303832623587</v>
      </c>
      <c r="E28" s="56"/>
      <c r="F28" s="56"/>
      <c r="G28" s="56"/>
      <c r="H28" s="63"/>
      <c r="I28" s="62"/>
      <c r="J28" s="62"/>
      <c r="K28" s="60"/>
      <c r="L28" s="70"/>
      <c r="M28" s="60"/>
      <c r="N28" s="60"/>
      <c r="O28" s="70"/>
      <c r="P28" s="38"/>
      <c r="Q28" s="32"/>
    </row>
    <row r="29" spans="1:17" x14ac:dyDescent="0.3">
      <c r="A29" s="51" t="s">
        <v>21</v>
      </c>
      <c r="B29" s="68" t="s">
        <v>30</v>
      </c>
      <c r="C29" s="10">
        <v>60</v>
      </c>
      <c r="D29" s="2">
        <v>80</v>
      </c>
      <c r="E29" s="55">
        <v>9.3000000000000007</v>
      </c>
      <c r="F29" s="55">
        <v>3.5</v>
      </c>
      <c r="G29" s="55">
        <v>6.4</v>
      </c>
      <c r="H29" s="55">
        <v>29.3</v>
      </c>
      <c r="I29" s="11">
        <v>21.3</v>
      </c>
      <c r="J29" s="76">
        <v>122.8</v>
      </c>
      <c r="K29" s="22">
        <v>0.63</v>
      </c>
      <c r="L29" s="71">
        <v>9</v>
      </c>
      <c r="M29" s="22">
        <v>0.06</v>
      </c>
      <c r="N29" s="22">
        <v>0.6</v>
      </c>
      <c r="O29" s="71">
        <v>92</v>
      </c>
      <c r="P29" s="49">
        <v>258</v>
      </c>
      <c r="Q29" s="32"/>
    </row>
    <row r="30" spans="1:17" x14ac:dyDescent="0.3">
      <c r="A30" s="24"/>
      <c r="B30" s="9" t="s">
        <v>27</v>
      </c>
      <c r="C30" s="10">
        <v>20</v>
      </c>
      <c r="D30" s="10">
        <v>20</v>
      </c>
      <c r="E30" s="55">
        <v>0.1</v>
      </c>
      <c r="F30" s="55">
        <v>0.6</v>
      </c>
      <c r="G30" s="55">
        <v>0.9</v>
      </c>
      <c r="H30" s="55">
        <v>3.2</v>
      </c>
      <c r="I30" s="11">
        <v>2.2999999999999998</v>
      </c>
      <c r="J30" s="76">
        <v>4.4000000000000004</v>
      </c>
      <c r="K30" s="22">
        <v>0.1</v>
      </c>
      <c r="L30" s="71">
        <v>4.8</v>
      </c>
      <c r="M30" s="22">
        <v>4.0000000000000001E-3</v>
      </c>
      <c r="N30" s="22">
        <v>0.5</v>
      </c>
      <c r="O30" s="71">
        <v>10</v>
      </c>
      <c r="P30" s="49">
        <v>348</v>
      </c>
      <c r="Q30" s="32"/>
    </row>
    <row r="31" spans="1:17" x14ac:dyDescent="0.3">
      <c r="A31" s="24"/>
      <c r="B31" s="16" t="s">
        <v>28</v>
      </c>
      <c r="C31" s="17">
        <v>110</v>
      </c>
      <c r="D31" s="13">
        <v>130</v>
      </c>
      <c r="E31" s="57">
        <v>2.5</v>
      </c>
      <c r="F31" s="57">
        <v>2</v>
      </c>
      <c r="G31" s="57">
        <v>19.399999999999999</v>
      </c>
      <c r="H31" s="55">
        <v>27.1</v>
      </c>
      <c r="I31" s="11">
        <v>20.399999999999999</v>
      </c>
      <c r="J31" s="76">
        <v>63.5</v>
      </c>
      <c r="K31" s="22">
        <v>0.74</v>
      </c>
      <c r="L31" s="71">
        <v>18.7</v>
      </c>
      <c r="M31" s="22">
        <v>0.1</v>
      </c>
      <c r="N31" s="22">
        <v>12.11</v>
      </c>
      <c r="O31" s="71">
        <v>101</v>
      </c>
      <c r="P31" s="67">
        <v>321</v>
      </c>
      <c r="Q31" s="32"/>
    </row>
    <row r="32" spans="1:17" x14ac:dyDescent="0.3">
      <c r="A32" s="24"/>
      <c r="B32" s="1" t="s">
        <v>2</v>
      </c>
      <c r="C32" s="2">
        <v>150</v>
      </c>
      <c r="D32" s="2">
        <v>180</v>
      </c>
      <c r="E32" s="20">
        <v>3.1</v>
      </c>
      <c r="F32" s="20">
        <v>2.2999999999999998</v>
      </c>
      <c r="G32" s="20">
        <v>12.9</v>
      </c>
      <c r="H32" s="20">
        <v>114.7</v>
      </c>
      <c r="I32" s="3">
        <v>16.7</v>
      </c>
      <c r="J32" s="74">
        <v>95.9</v>
      </c>
      <c r="K32" s="21">
        <v>0.41</v>
      </c>
      <c r="L32" s="72">
        <v>18</v>
      </c>
      <c r="M32" s="21">
        <v>0.04</v>
      </c>
      <c r="N32" s="21">
        <v>1.2</v>
      </c>
      <c r="O32" s="72">
        <v>84</v>
      </c>
      <c r="P32" s="19">
        <v>397</v>
      </c>
      <c r="Q32" s="32"/>
    </row>
    <row r="33" spans="1:17" x14ac:dyDescent="0.3">
      <c r="A33" s="24"/>
      <c r="B33" s="9" t="s">
        <v>3</v>
      </c>
      <c r="C33" s="10">
        <v>20</v>
      </c>
      <c r="D33" s="10">
        <v>30</v>
      </c>
      <c r="E33" s="55">
        <v>1.6</v>
      </c>
      <c r="F33" s="55">
        <v>0.2</v>
      </c>
      <c r="G33" s="55">
        <v>9.6999999999999993</v>
      </c>
      <c r="H33" s="55">
        <v>4.5999999999999996</v>
      </c>
      <c r="I33" s="11">
        <v>6.6</v>
      </c>
      <c r="J33" s="76">
        <v>17.399999999999999</v>
      </c>
      <c r="K33" s="22">
        <v>0.4</v>
      </c>
      <c r="L33" s="71"/>
      <c r="M33" s="22">
        <v>0.04</v>
      </c>
      <c r="N33" s="22">
        <v>0</v>
      </c>
      <c r="O33" s="71">
        <v>47</v>
      </c>
      <c r="P33" s="49"/>
      <c r="Q33" s="32"/>
    </row>
    <row r="34" spans="1:17" x14ac:dyDescent="0.3">
      <c r="A34" s="24"/>
      <c r="B34" s="37" t="s">
        <v>4</v>
      </c>
      <c r="C34" s="28">
        <v>360</v>
      </c>
      <c r="D34" s="69">
        <v>440</v>
      </c>
      <c r="E34" s="56">
        <f>E29+E30+E31+E32+E33</f>
        <v>16.600000000000001</v>
      </c>
      <c r="F34" s="56">
        <f t="shared" ref="F34:O34" si="3">F29+F30+F31+F32+F33</f>
        <v>8.5999999999999979</v>
      </c>
      <c r="G34" s="56">
        <f t="shared" si="3"/>
        <v>49.3</v>
      </c>
      <c r="H34" s="56">
        <f t="shared" si="3"/>
        <v>178.9</v>
      </c>
      <c r="I34" s="56">
        <f t="shared" si="3"/>
        <v>67.3</v>
      </c>
      <c r="J34" s="56">
        <f t="shared" si="3"/>
        <v>304</v>
      </c>
      <c r="K34" s="56">
        <f t="shared" si="3"/>
        <v>2.2799999999999998</v>
      </c>
      <c r="L34" s="56">
        <f t="shared" si="3"/>
        <v>50.5</v>
      </c>
      <c r="M34" s="56">
        <f t="shared" si="3"/>
        <v>0.24400000000000002</v>
      </c>
      <c r="N34" s="56">
        <f t="shared" si="3"/>
        <v>14.409999999999998</v>
      </c>
      <c r="O34" s="56">
        <f t="shared" si="3"/>
        <v>334</v>
      </c>
      <c r="P34" s="38"/>
      <c r="Q34" s="32"/>
    </row>
    <row r="35" spans="1:17" x14ac:dyDescent="0.3">
      <c r="A35" s="24"/>
      <c r="B35" s="52" t="s">
        <v>51</v>
      </c>
      <c r="C35" s="40">
        <f>O34*90/O36</f>
        <v>27.828179966672838</v>
      </c>
      <c r="D35" s="23">
        <f>O34*90/O36</f>
        <v>27.828179966672838</v>
      </c>
      <c r="E35" s="56"/>
      <c r="F35" s="56"/>
      <c r="G35" s="56"/>
      <c r="H35" s="63"/>
      <c r="I35" s="62"/>
      <c r="J35" s="62"/>
      <c r="K35" s="60"/>
      <c r="L35" s="70"/>
      <c r="M35" s="60"/>
      <c r="N35" s="60"/>
      <c r="O35" s="70"/>
      <c r="P35" s="38"/>
      <c r="Q35" s="32"/>
    </row>
    <row r="36" spans="1:17" x14ac:dyDescent="0.3">
      <c r="A36" s="24"/>
      <c r="B36" s="37" t="s">
        <v>9</v>
      </c>
      <c r="C36" s="28"/>
      <c r="D36" s="18"/>
      <c r="E36" s="56">
        <f t="shared" ref="E36:O36" si="4">E16+E19+E27+E34</f>
        <v>44.150000000000006</v>
      </c>
      <c r="F36" s="56">
        <f t="shared" si="4"/>
        <v>31.33</v>
      </c>
      <c r="G36" s="56">
        <f t="shared" si="4"/>
        <v>161.21999999999997</v>
      </c>
      <c r="H36" s="56">
        <f t="shared" si="4"/>
        <v>452.92999999999995</v>
      </c>
      <c r="I36" s="56">
        <f t="shared" si="4"/>
        <v>170.25</v>
      </c>
      <c r="J36" s="56">
        <f t="shared" si="4"/>
        <v>987.1</v>
      </c>
      <c r="K36" s="56">
        <f t="shared" si="4"/>
        <v>10.049999999999999</v>
      </c>
      <c r="L36" s="56">
        <f t="shared" si="4"/>
        <v>7558.03</v>
      </c>
      <c r="M36" s="56">
        <f t="shared" si="4"/>
        <v>0.77500000000000002</v>
      </c>
      <c r="N36" s="56">
        <f t="shared" si="4"/>
        <v>62.79</v>
      </c>
      <c r="O36" s="56">
        <f t="shared" si="4"/>
        <v>1080.2</v>
      </c>
      <c r="P36" s="38"/>
      <c r="Q36" s="32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2024-01-15T05:37:45Z</dcterms:modified>
</cp:coreProperties>
</file>