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3040" windowHeight="922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33" i="7" l="1"/>
  <c r="F33" i="7"/>
  <c r="G33" i="7"/>
  <c r="H33" i="7"/>
  <c r="I33" i="7"/>
  <c r="J33" i="7"/>
  <c r="K33" i="7"/>
  <c r="L33" i="7"/>
  <c r="M33" i="7"/>
  <c r="N33" i="7"/>
  <c r="E27" i="7"/>
  <c r="F27" i="7"/>
  <c r="G27" i="7"/>
  <c r="H27" i="7"/>
  <c r="I27" i="7"/>
  <c r="J27" i="7"/>
  <c r="K27" i="7"/>
  <c r="L27" i="7"/>
  <c r="M27" i="7"/>
  <c r="N27" i="7"/>
  <c r="E19" i="7"/>
  <c r="F19" i="7"/>
  <c r="G19" i="7"/>
  <c r="H19" i="7"/>
  <c r="I19" i="7"/>
  <c r="J19" i="7"/>
  <c r="K19" i="7"/>
  <c r="L19" i="7"/>
  <c r="M19" i="7"/>
  <c r="N19" i="7"/>
  <c r="E16" i="7"/>
  <c r="E35" i="7" s="1"/>
  <c r="F16" i="7"/>
  <c r="F35" i="7" s="1"/>
  <c r="G16" i="7"/>
  <c r="G35" i="7" s="1"/>
  <c r="H16" i="7"/>
  <c r="H35" i="7" s="1"/>
  <c r="I16" i="7"/>
  <c r="I35" i="7" s="1"/>
  <c r="J16" i="7"/>
  <c r="J35" i="7" s="1"/>
  <c r="K16" i="7"/>
  <c r="K35" i="7" s="1"/>
  <c r="L16" i="7"/>
  <c r="L35" i="7" s="1"/>
  <c r="M16" i="7"/>
  <c r="M35" i="7" s="1"/>
  <c r="N16" i="7"/>
  <c r="N35" i="7" s="1"/>
  <c r="E33" i="8" l="1"/>
  <c r="F33" i="8"/>
  <c r="G33" i="8"/>
  <c r="H33" i="8"/>
  <c r="I33" i="8"/>
  <c r="J33" i="8"/>
  <c r="K33" i="8"/>
  <c r="L33" i="8"/>
  <c r="M33" i="8"/>
  <c r="N33" i="8"/>
  <c r="E27" i="8"/>
  <c r="F27" i="8"/>
  <c r="G27" i="8"/>
  <c r="H27" i="8"/>
  <c r="I27" i="8"/>
  <c r="J27" i="8"/>
  <c r="K27" i="8"/>
  <c r="L27" i="8"/>
  <c r="M27" i="8"/>
  <c r="N27" i="8"/>
  <c r="E19" i="8"/>
  <c r="F19" i="8"/>
  <c r="G19" i="8"/>
  <c r="H19" i="8"/>
  <c r="I19" i="8"/>
  <c r="J19" i="8"/>
  <c r="K19" i="8"/>
  <c r="L19" i="8"/>
  <c r="M19" i="8"/>
  <c r="N19" i="8"/>
  <c r="E16" i="8"/>
  <c r="E35" i="8" s="1"/>
  <c r="F16" i="8"/>
  <c r="F35" i="8" s="1"/>
  <c r="G16" i="8"/>
  <c r="G35" i="8" s="1"/>
  <c r="H16" i="8"/>
  <c r="H35" i="8" s="1"/>
  <c r="I16" i="8"/>
  <c r="I35" i="8" s="1"/>
  <c r="J16" i="8"/>
  <c r="J35" i="8" s="1"/>
  <c r="K16" i="8"/>
  <c r="K35" i="8" s="1"/>
  <c r="L16" i="8"/>
  <c r="L35" i="8" s="1"/>
  <c r="M16" i="8"/>
  <c r="M35" i="8" s="1"/>
  <c r="N16" i="8"/>
  <c r="N35" i="8" s="1"/>
  <c r="D33" i="8" l="1"/>
  <c r="D33" i="7"/>
  <c r="D27" i="7" l="1"/>
  <c r="D16" i="7" l="1"/>
  <c r="D16" i="8"/>
  <c r="D19" i="7" l="1"/>
  <c r="D35" i="7"/>
  <c r="D27" i="8"/>
  <c r="D19" i="8"/>
  <c r="D35" i="8" l="1"/>
  <c r="C28" i="7"/>
  <c r="C17" i="7"/>
  <c r="C34" i="7"/>
  <c r="C20" i="7"/>
  <c r="C34" i="8"/>
  <c r="C20" i="8" l="1"/>
  <c r="C28" i="8"/>
  <c r="C17" i="8"/>
</calcChain>
</file>

<file path=xl/sharedStrings.xml><?xml version="1.0" encoding="utf-8"?>
<sst xmlns="http://schemas.openxmlformats.org/spreadsheetml/2006/main" count="115" uniqueCount="65">
  <si>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</si>
  <si>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</si>
  <si>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</si>
  <si>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</si>
  <si>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</si>
  <si>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</si>
  <si>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</si>
  <si>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Печенье</t>
  </si>
  <si>
    <t>Чай с сахаром</t>
  </si>
  <si>
    <t>10 день</t>
  </si>
  <si>
    <t>Выход, г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</si>
  <si>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</si>
  <si>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</si>
  <si>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</si>
  <si>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</si>
  <si>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</si>
  <si>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</si>
  <si>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</t>
  </si>
  <si>
    <t>150/7</t>
  </si>
  <si>
    <t>Напиток из шиповника</t>
  </si>
  <si>
    <t>Рагу овощное (3 вариант)</t>
  </si>
  <si>
    <t>Борщ со свежей капустой, сметаной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</si>
  <si>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</si>
  <si>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</si>
  <si>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</si>
  <si>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180/10</t>
  </si>
  <si>
    <t>200/7</t>
  </si>
  <si>
    <t>Полдник:</t>
  </si>
  <si>
    <t>Заведующий МАДОУ Д/С № __</t>
  </si>
  <si>
    <t>"__________________"</t>
  </si>
  <si>
    <t>"______________"</t>
  </si>
  <si>
    <t>Каша молочная из разных круп жидкая с маслом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</si>
  <si>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</si>
  <si>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</si>
  <si>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Омлет с зеленым горошком</t>
  </si>
  <si>
    <t>294/350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</si>
  <si>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</si>
  <si>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</si>
  <si>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60/30</t>
  </si>
  <si>
    <t>30/5.</t>
  </si>
  <si>
    <t>Минеральные вещества, мг</t>
  </si>
  <si>
    <t>Ca</t>
  </si>
  <si>
    <t>Mg</t>
  </si>
  <si>
    <t>Fe</t>
  </si>
  <si>
    <t>ЭЦ, ккал</t>
  </si>
  <si>
    <t>Оладьи из печени, соус молочный</t>
  </si>
  <si>
    <t>ТТК/350</t>
  </si>
  <si>
    <t>70/30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</si>
  <si>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</si>
  <si>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</si>
  <si>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</si>
  <si>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</si>
  <si>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</si>
  <si>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</si>
  <si>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</si>
  <si>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</si>
  <si>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</si>
  <si>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</si>
  <si>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Сок</t>
  </si>
  <si>
    <t>Огурец соленый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</si>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</sst>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0" fillId="4" borderId="3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80" zoomScaleNormal="80" workbookViewId="0">
      <selection activeCell="T12" sqref="T12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2"/>
      <c r="B1" s="22"/>
      <c r="C1" s="22"/>
      <c r="D1" s="22"/>
      <c r="E1" s="22"/>
      <c r="F1" s="22"/>
      <c r="G1" s="55"/>
      <c r="H1" s="22"/>
      <c r="I1" s="22"/>
      <c r="J1" s="132" t="s">
        <v>12</v>
      </c>
      <c r="K1" s="132"/>
      <c r="L1" s="132"/>
      <c r="M1" s="132"/>
      <c r="N1" s="132"/>
      <c r="O1" s="132"/>
    </row>
    <row r="2" spans="1:16" x14ac:dyDescent="0.3">
      <c r="A2" s="22"/>
      <c r="B2" s="22"/>
      <c r="C2" s="22"/>
      <c r="D2" s="22"/>
      <c r="E2" s="22"/>
      <c r="F2" s="22"/>
      <c r="G2" s="55"/>
      <c r="H2" s="22"/>
      <c r="I2" s="22"/>
      <c r="J2" s="132" t="s">
        <v>28</v>
      </c>
      <c r="K2" s="132"/>
      <c r="L2" s="132"/>
      <c r="M2" s="132"/>
      <c r="N2" s="132"/>
      <c r="O2" s="132"/>
    </row>
    <row r="3" spans="1:16" x14ac:dyDescent="0.3">
      <c r="A3" s="22"/>
      <c r="B3" s="22"/>
      <c r="C3" s="22"/>
      <c r="D3" s="22"/>
      <c r="E3" s="22"/>
      <c r="F3" s="22"/>
      <c r="G3" s="55"/>
      <c r="H3" s="22"/>
      <c r="I3" s="22"/>
      <c r="J3" s="22"/>
      <c r="K3" s="22"/>
      <c r="L3" s="22"/>
      <c r="M3" s="22"/>
      <c r="N3" s="22" t="s">
        <v>29</v>
      </c>
    </row>
    <row r="4" spans="1:16" x14ac:dyDescent="0.3">
      <c r="A4" s="22"/>
      <c r="B4" s="22"/>
      <c r="C4" s="22"/>
      <c r="D4" s="22"/>
      <c r="E4" s="22"/>
      <c r="F4" s="22"/>
      <c r="G4" s="22"/>
      <c r="H4" s="147"/>
      <c r="I4" s="147"/>
      <c r="J4" s="147"/>
      <c r="K4" s="147"/>
      <c r="L4" s="147"/>
      <c r="M4" s="147"/>
      <c r="N4" s="147"/>
      <c r="O4" s="73"/>
    </row>
    <row r="5" spans="1:16" x14ac:dyDescent="0.3">
      <c r="A5" s="22"/>
      <c r="B5" s="22"/>
      <c r="C5" s="22"/>
      <c r="D5" s="22"/>
      <c r="E5" s="22"/>
      <c r="F5" s="22"/>
      <c r="G5" s="55"/>
      <c r="H5" s="22"/>
      <c r="I5" s="22"/>
      <c r="J5" s="22"/>
      <c r="K5" s="22"/>
      <c r="L5" s="132" t="s">
        <v>57</v>
      </c>
      <c r="M5" s="132"/>
      <c r="N5" s="132"/>
      <c r="O5" s="131"/>
    </row>
    <row r="6" spans="1:16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6" x14ac:dyDescent="0.3">
      <c r="A7" s="148" t="s">
        <v>64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6" ht="15.6" x14ac:dyDescent="0.3">
      <c r="A8" s="150" t="s">
        <v>22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6" x14ac:dyDescent="0.3">
      <c r="A9" s="145" t="s">
        <v>37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6" ht="44.25" customHeight="1" x14ac:dyDescent="0.3">
      <c r="A10" s="135" t="s">
        <v>13</v>
      </c>
      <c r="B10" s="137" t="s">
        <v>0</v>
      </c>
      <c r="C10" s="139" t="s">
        <v>10</v>
      </c>
      <c r="D10" s="152" t="s">
        <v>14</v>
      </c>
      <c r="E10" s="153"/>
      <c r="F10" s="154"/>
      <c r="G10" s="140" t="s">
        <v>40</v>
      </c>
      <c r="H10" s="141"/>
      <c r="I10" s="141"/>
      <c r="J10" s="142"/>
      <c r="K10" s="155" t="s">
        <v>53</v>
      </c>
      <c r="L10" s="156"/>
      <c r="M10" s="157"/>
      <c r="N10" s="143" t="s">
        <v>44</v>
      </c>
      <c r="O10" s="133" t="s">
        <v>23</v>
      </c>
      <c r="P10" s="58"/>
    </row>
    <row r="11" spans="1:16" ht="117.75" customHeight="1" x14ac:dyDescent="0.3">
      <c r="A11" s="136"/>
      <c r="B11" s="138"/>
      <c r="C11" s="138"/>
      <c r="D11" s="82" t="s">
        <v>54</v>
      </c>
      <c r="E11" s="82" t="s">
        <v>55</v>
      </c>
      <c r="F11" s="82" t="s">
        <v>56</v>
      </c>
      <c r="G11" s="21" t="s">
        <v>41</v>
      </c>
      <c r="H11" s="6" t="s">
        <v>42</v>
      </c>
      <c r="I11" s="127" t="s">
        <v>49</v>
      </c>
      <c r="J11" s="7" t="s">
        <v>43</v>
      </c>
      <c r="K11" s="120" t="s">
        <v>50</v>
      </c>
      <c r="L11" s="120" t="s">
        <v>51</v>
      </c>
      <c r="M11" s="120" t="s">
        <v>52</v>
      </c>
      <c r="N11" s="144"/>
      <c r="O11" s="134"/>
      <c r="P11" s="58"/>
    </row>
    <row r="12" spans="1:16" ht="17.399999999999999" x14ac:dyDescent="0.3">
      <c r="A12" s="51"/>
      <c r="B12" s="66" t="s">
        <v>9</v>
      </c>
      <c r="C12" s="67"/>
      <c r="D12" s="89"/>
      <c r="E12" s="89"/>
      <c r="F12" s="89"/>
      <c r="G12" s="84"/>
      <c r="H12" s="69"/>
      <c r="I12" s="69"/>
      <c r="J12" s="79"/>
      <c r="K12" s="68"/>
      <c r="L12" s="79"/>
      <c r="M12" s="79"/>
      <c r="N12" s="68"/>
      <c r="O12" s="62"/>
      <c r="P12" s="58"/>
    </row>
    <row r="13" spans="1:16" x14ac:dyDescent="0.3">
      <c r="A13" s="117" t="s">
        <v>1</v>
      </c>
      <c r="B13" s="10" t="s">
        <v>17</v>
      </c>
      <c r="C13" s="11">
        <v>25</v>
      </c>
      <c r="D13" s="85">
        <v>1.6</v>
      </c>
      <c r="E13" s="85">
        <v>4.2</v>
      </c>
      <c r="F13" s="85">
        <v>10.3</v>
      </c>
      <c r="G13" s="85">
        <v>5.8</v>
      </c>
      <c r="H13" s="12">
        <v>6.2</v>
      </c>
      <c r="I13" s="122">
        <v>18.2</v>
      </c>
      <c r="J13" s="43">
        <v>0.4</v>
      </c>
      <c r="K13" s="104">
        <v>25</v>
      </c>
      <c r="L13" s="43">
        <v>0.03</v>
      </c>
      <c r="M13" s="43">
        <v>0</v>
      </c>
      <c r="N13" s="104">
        <v>85</v>
      </c>
      <c r="O13" s="98">
        <v>1</v>
      </c>
      <c r="P13" s="58"/>
    </row>
    <row r="14" spans="1:16" ht="30.75" customHeight="1" x14ac:dyDescent="0.3">
      <c r="A14" s="59"/>
      <c r="B14" s="19" t="s">
        <v>31</v>
      </c>
      <c r="C14" s="20">
        <v>178</v>
      </c>
      <c r="D14" s="88">
        <v>5.8</v>
      </c>
      <c r="E14" s="53">
        <v>6.4</v>
      </c>
      <c r="F14" s="53">
        <v>29.2</v>
      </c>
      <c r="G14" s="88">
        <v>15.3</v>
      </c>
      <c r="H14" s="53">
        <v>20.399999999999999</v>
      </c>
      <c r="I14" s="123">
        <v>41.2</v>
      </c>
      <c r="J14" s="47">
        <v>1.6</v>
      </c>
      <c r="K14" s="107">
        <v>23</v>
      </c>
      <c r="L14" s="47">
        <v>0.02</v>
      </c>
      <c r="M14" s="47">
        <v>0</v>
      </c>
      <c r="N14" s="107">
        <v>197</v>
      </c>
      <c r="O14" s="48">
        <v>185</v>
      </c>
      <c r="P14" s="58"/>
    </row>
    <row r="15" spans="1:16" ht="17.25" customHeight="1" x14ac:dyDescent="0.3">
      <c r="A15" s="59"/>
      <c r="B15" s="28" t="s">
        <v>8</v>
      </c>
      <c r="C15" s="29" t="s">
        <v>18</v>
      </c>
      <c r="D15" s="87">
        <v>0</v>
      </c>
      <c r="E15" s="87">
        <v>0</v>
      </c>
      <c r="F15" s="87">
        <v>7</v>
      </c>
      <c r="G15" s="85">
        <v>8</v>
      </c>
      <c r="H15" s="12">
        <v>0.9</v>
      </c>
      <c r="I15" s="122">
        <v>1.6</v>
      </c>
      <c r="J15" s="43">
        <v>0.19</v>
      </c>
      <c r="K15" s="104"/>
      <c r="L15" s="43"/>
      <c r="M15" s="43">
        <v>0.02</v>
      </c>
      <c r="N15" s="104">
        <v>28</v>
      </c>
      <c r="O15" s="74">
        <v>392</v>
      </c>
      <c r="P15" s="58"/>
    </row>
    <row r="16" spans="1:16" x14ac:dyDescent="0.3">
      <c r="A16" s="59"/>
      <c r="B16" s="63" t="s">
        <v>4</v>
      </c>
      <c r="C16" s="70">
        <v>353</v>
      </c>
      <c r="D16" s="72">
        <f>D13+D14+D15</f>
        <v>7.4</v>
      </c>
      <c r="E16" s="72">
        <f t="shared" ref="E16:N16" si="0">E13+E14+E15</f>
        <v>10.600000000000001</v>
      </c>
      <c r="F16" s="72">
        <f t="shared" si="0"/>
        <v>46.5</v>
      </c>
      <c r="G16" s="72">
        <f t="shared" si="0"/>
        <v>29.1</v>
      </c>
      <c r="H16" s="72">
        <f t="shared" si="0"/>
        <v>27.499999999999996</v>
      </c>
      <c r="I16" s="72">
        <f t="shared" si="0"/>
        <v>61.000000000000007</v>
      </c>
      <c r="J16" s="72">
        <f t="shared" si="0"/>
        <v>2.19</v>
      </c>
      <c r="K16" s="72">
        <f t="shared" si="0"/>
        <v>48</v>
      </c>
      <c r="L16" s="72">
        <f t="shared" si="0"/>
        <v>0.05</v>
      </c>
      <c r="M16" s="72">
        <f t="shared" si="0"/>
        <v>0.02</v>
      </c>
      <c r="N16" s="72">
        <f t="shared" si="0"/>
        <v>310</v>
      </c>
      <c r="O16" s="75"/>
      <c r="P16" s="58"/>
    </row>
    <row r="17" spans="1:16" x14ac:dyDescent="0.3">
      <c r="A17" s="59"/>
      <c r="B17" s="60" t="s">
        <v>60</v>
      </c>
      <c r="C17" s="71">
        <f>N16*90/N35</f>
        <v>21.379310344827587</v>
      </c>
      <c r="D17" s="72"/>
      <c r="E17" s="72"/>
      <c r="F17" s="72"/>
      <c r="G17" s="96"/>
      <c r="H17" s="91"/>
      <c r="I17" s="91"/>
      <c r="J17" s="95"/>
      <c r="K17" s="94"/>
      <c r="L17" s="95"/>
      <c r="M17" s="95"/>
      <c r="N17" s="94"/>
      <c r="O17" s="75"/>
      <c r="P17" s="58"/>
    </row>
    <row r="18" spans="1:16" x14ac:dyDescent="0.3">
      <c r="A18" s="106" t="s">
        <v>15</v>
      </c>
      <c r="B18" s="2" t="s">
        <v>58</v>
      </c>
      <c r="C18" s="3">
        <v>95</v>
      </c>
      <c r="D18" s="88">
        <v>1.5</v>
      </c>
      <c r="E18" s="53">
        <v>0.6</v>
      </c>
      <c r="F18" s="53">
        <v>19.899999999999999</v>
      </c>
      <c r="G18" s="37">
        <v>7.6</v>
      </c>
      <c r="H18" s="4">
        <v>39.9</v>
      </c>
      <c r="I18" s="118">
        <v>26.6</v>
      </c>
      <c r="J18" s="40">
        <v>0.56999999999999995</v>
      </c>
      <c r="K18" s="105"/>
      <c r="L18" s="40">
        <v>0.04</v>
      </c>
      <c r="M18" s="40">
        <v>9.5</v>
      </c>
      <c r="N18" s="105">
        <v>89</v>
      </c>
      <c r="O18" s="34"/>
      <c r="P18" s="58"/>
    </row>
    <row r="19" spans="1:16" x14ac:dyDescent="0.3">
      <c r="A19" s="51"/>
      <c r="B19" s="60" t="s">
        <v>4</v>
      </c>
      <c r="C19" s="56">
        <v>95</v>
      </c>
      <c r="D19" s="86">
        <f>D18</f>
        <v>1.5</v>
      </c>
      <c r="E19" s="86">
        <f t="shared" ref="E19:N19" si="1">E18</f>
        <v>0.6</v>
      </c>
      <c r="F19" s="86">
        <f t="shared" si="1"/>
        <v>19.899999999999999</v>
      </c>
      <c r="G19" s="86">
        <f t="shared" si="1"/>
        <v>7.6</v>
      </c>
      <c r="H19" s="86">
        <f t="shared" si="1"/>
        <v>39.9</v>
      </c>
      <c r="I19" s="86">
        <f t="shared" si="1"/>
        <v>26.6</v>
      </c>
      <c r="J19" s="86">
        <f t="shared" si="1"/>
        <v>0.56999999999999995</v>
      </c>
      <c r="K19" s="86">
        <f t="shared" si="1"/>
        <v>0</v>
      </c>
      <c r="L19" s="86">
        <f t="shared" si="1"/>
        <v>0.04</v>
      </c>
      <c r="M19" s="86">
        <f t="shared" si="1"/>
        <v>9.5</v>
      </c>
      <c r="N19" s="86">
        <f t="shared" si="1"/>
        <v>89</v>
      </c>
      <c r="O19" s="62"/>
      <c r="P19" s="58"/>
    </row>
    <row r="20" spans="1:16" x14ac:dyDescent="0.3">
      <c r="A20" s="51"/>
      <c r="B20" s="60" t="s">
        <v>61</v>
      </c>
      <c r="C20" s="65">
        <f>N19*90/N35</f>
        <v>6.1379310344827589</v>
      </c>
      <c r="D20" s="72"/>
      <c r="E20" s="72"/>
      <c r="F20" s="72"/>
      <c r="G20" s="96"/>
      <c r="H20" s="91"/>
      <c r="I20" s="91"/>
      <c r="J20" s="95"/>
      <c r="K20" s="94"/>
      <c r="L20" s="95"/>
      <c r="M20" s="95"/>
      <c r="N20" s="94"/>
      <c r="O20" s="75"/>
      <c r="P20" s="58"/>
    </row>
    <row r="21" spans="1:16" x14ac:dyDescent="0.3">
      <c r="A21" s="106" t="s">
        <v>5</v>
      </c>
      <c r="B21" s="28" t="s">
        <v>59</v>
      </c>
      <c r="C21" s="29">
        <v>15</v>
      </c>
      <c r="D21" s="87">
        <v>0.3</v>
      </c>
      <c r="E21" s="87">
        <v>1.9</v>
      </c>
      <c r="F21" s="87">
        <v>1.1000000000000001</v>
      </c>
      <c r="G21" s="85">
        <v>5.6</v>
      </c>
      <c r="H21" s="12">
        <v>4.9000000000000004</v>
      </c>
      <c r="I21" s="122">
        <v>10.4</v>
      </c>
      <c r="J21" s="43">
        <v>0.22</v>
      </c>
      <c r="K21" s="104"/>
      <c r="L21" s="43">
        <v>0.01</v>
      </c>
      <c r="M21" s="43">
        <v>5.03</v>
      </c>
      <c r="N21" s="104">
        <v>22</v>
      </c>
      <c r="O21" s="74">
        <v>15</v>
      </c>
      <c r="P21" s="58"/>
    </row>
    <row r="22" spans="1:16" x14ac:dyDescent="0.3">
      <c r="A22" s="59"/>
      <c r="B22" s="28" t="s">
        <v>21</v>
      </c>
      <c r="C22" s="29" t="s">
        <v>16</v>
      </c>
      <c r="D22" s="87">
        <v>1.2</v>
      </c>
      <c r="E22" s="87">
        <v>3.5</v>
      </c>
      <c r="F22" s="87">
        <v>8.3000000000000007</v>
      </c>
      <c r="G22" s="85">
        <v>26.6</v>
      </c>
      <c r="H22" s="12">
        <v>15.8</v>
      </c>
      <c r="I22" s="122">
        <v>31.9</v>
      </c>
      <c r="J22" s="43">
        <v>0.7</v>
      </c>
      <c r="K22" s="104"/>
      <c r="L22" s="43">
        <v>0.03</v>
      </c>
      <c r="M22" s="43">
        <v>6.2</v>
      </c>
      <c r="N22" s="104">
        <v>68</v>
      </c>
      <c r="O22" s="74">
        <v>57</v>
      </c>
      <c r="P22" s="58"/>
    </row>
    <row r="23" spans="1:16" x14ac:dyDescent="0.3">
      <c r="A23" s="64"/>
      <c r="B23" s="99" t="s">
        <v>45</v>
      </c>
      <c r="C23" s="11" t="s">
        <v>38</v>
      </c>
      <c r="D23" s="85">
        <v>11.5</v>
      </c>
      <c r="E23" s="85">
        <v>5.4</v>
      </c>
      <c r="F23" s="85">
        <v>7.4</v>
      </c>
      <c r="G23" s="85">
        <v>25.5</v>
      </c>
      <c r="H23" s="12">
        <v>28.7</v>
      </c>
      <c r="I23" s="122">
        <v>289.10000000000002</v>
      </c>
      <c r="J23" s="43">
        <v>5.87</v>
      </c>
      <c r="K23" s="104">
        <v>6803</v>
      </c>
      <c r="L23" s="43">
        <v>0.2</v>
      </c>
      <c r="M23" s="43">
        <v>6.97</v>
      </c>
      <c r="N23" s="104">
        <v>123</v>
      </c>
      <c r="O23" s="74" t="s">
        <v>46</v>
      </c>
      <c r="P23" s="58"/>
    </row>
    <row r="24" spans="1:16" x14ac:dyDescent="0.3">
      <c r="A24" s="77"/>
      <c r="B24" s="28" t="s">
        <v>20</v>
      </c>
      <c r="C24" s="29">
        <v>110</v>
      </c>
      <c r="D24" s="87">
        <v>2.1</v>
      </c>
      <c r="E24" s="87">
        <v>3.3</v>
      </c>
      <c r="F24" s="87">
        <v>11</v>
      </c>
      <c r="G24" s="85">
        <v>32.799999999999997</v>
      </c>
      <c r="H24" s="12">
        <v>23.2</v>
      </c>
      <c r="I24" s="12">
        <v>52.7</v>
      </c>
      <c r="J24" s="43">
        <v>0.92</v>
      </c>
      <c r="K24" s="104">
        <v>26</v>
      </c>
      <c r="L24" s="43">
        <v>0.06</v>
      </c>
      <c r="M24" s="43">
        <v>8.57</v>
      </c>
      <c r="N24" s="104">
        <v>90</v>
      </c>
      <c r="O24" s="74">
        <v>344</v>
      </c>
      <c r="P24" s="58"/>
    </row>
    <row r="25" spans="1:16" x14ac:dyDescent="0.3">
      <c r="A25" s="77"/>
      <c r="B25" s="28" t="s">
        <v>19</v>
      </c>
      <c r="C25" s="29">
        <v>150</v>
      </c>
      <c r="D25" s="87">
        <v>0.5</v>
      </c>
      <c r="E25" s="87">
        <v>0.3</v>
      </c>
      <c r="F25" s="87">
        <v>24.5</v>
      </c>
      <c r="G25" s="85">
        <v>30</v>
      </c>
      <c r="H25" s="12">
        <v>13.5</v>
      </c>
      <c r="I25" s="122">
        <v>10.5</v>
      </c>
      <c r="J25" s="43">
        <v>0.6</v>
      </c>
      <c r="K25" s="104"/>
      <c r="L25" s="43">
        <v>0.02</v>
      </c>
      <c r="M25" s="43">
        <v>3</v>
      </c>
      <c r="N25" s="104">
        <v>102</v>
      </c>
      <c r="O25" s="74">
        <v>399</v>
      </c>
      <c r="P25" s="58"/>
    </row>
    <row r="26" spans="1:16" x14ac:dyDescent="0.3">
      <c r="A26" s="77"/>
      <c r="B26" s="99" t="s">
        <v>6</v>
      </c>
      <c r="C26" s="11">
        <v>30</v>
      </c>
      <c r="D26" s="85">
        <v>2</v>
      </c>
      <c r="E26" s="85">
        <v>0.3</v>
      </c>
      <c r="F26" s="85">
        <v>12</v>
      </c>
      <c r="G26" s="85">
        <v>11.4</v>
      </c>
      <c r="H26" s="12">
        <v>14.7</v>
      </c>
      <c r="I26" s="12">
        <v>46.8</v>
      </c>
      <c r="J26" s="43">
        <v>0.78</v>
      </c>
      <c r="K26" s="104"/>
      <c r="L26" s="43">
        <v>0.06</v>
      </c>
      <c r="M26" s="43">
        <v>0</v>
      </c>
      <c r="N26" s="104">
        <v>57</v>
      </c>
      <c r="O26" s="74"/>
      <c r="P26" s="58"/>
    </row>
    <row r="27" spans="1:16" x14ac:dyDescent="0.3">
      <c r="A27" s="77"/>
      <c r="B27" s="63" t="s">
        <v>4</v>
      </c>
      <c r="C27" s="77">
        <v>565</v>
      </c>
      <c r="D27" s="96">
        <f>D21+D22+D23+D24+D25+D26</f>
        <v>17.600000000000001</v>
      </c>
      <c r="E27" s="96">
        <f t="shared" ref="E27:N27" si="2">E21+E22+E23+E24+E25+E26</f>
        <v>14.700000000000003</v>
      </c>
      <c r="F27" s="96">
        <f t="shared" si="2"/>
        <v>64.3</v>
      </c>
      <c r="G27" s="96">
        <f t="shared" si="2"/>
        <v>131.9</v>
      </c>
      <c r="H27" s="96">
        <f t="shared" si="2"/>
        <v>100.80000000000001</v>
      </c>
      <c r="I27" s="96">
        <f t="shared" si="2"/>
        <v>441.40000000000003</v>
      </c>
      <c r="J27" s="96">
        <f t="shared" si="2"/>
        <v>9.09</v>
      </c>
      <c r="K27" s="96">
        <f t="shared" si="2"/>
        <v>6829</v>
      </c>
      <c r="L27" s="96">
        <f t="shared" si="2"/>
        <v>0.38000000000000006</v>
      </c>
      <c r="M27" s="96">
        <f t="shared" si="2"/>
        <v>29.77</v>
      </c>
      <c r="N27" s="96">
        <f t="shared" si="2"/>
        <v>462</v>
      </c>
      <c r="O27" s="62"/>
      <c r="P27" s="58"/>
    </row>
    <row r="28" spans="1:16" x14ac:dyDescent="0.3">
      <c r="A28" s="114"/>
      <c r="B28" s="81" t="s">
        <v>62</v>
      </c>
      <c r="C28" s="113">
        <f>N27*90/N35</f>
        <v>31.862068965517242</v>
      </c>
      <c r="D28" s="96"/>
      <c r="E28" s="96"/>
      <c r="F28" s="96"/>
      <c r="G28" s="93"/>
      <c r="H28" s="92"/>
      <c r="I28" s="92"/>
      <c r="J28" s="90"/>
      <c r="K28" s="103"/>
      <c r="L28" s="90"/>
      <c r="M28" s="90"/>
      <c r="N28" s="103"/>
      <c r="O28" s="62"/>
    </row>
    <row r="29" spans="1:16" x14ac:dyDescent="0.3">
      <c r="A29" s="116" t="s">
        <v>27</v>
      </c>
      <c r="B29" s="28" t="s">
        <v>34</v>
      </c>
      <c r="C29" s="29">
        <v>150</v>
      </c>
      <c r="D29" s="87">
        <v>12.6</v>
      </c>
      <c r="E29" s="87">
        <v>15.6</v>
      </c>
      <c r="F29" s="87">
        <v>9.8000000000000007</v>
      </c>
      <c r="G29" s="85">
        <v>111</v>
      </c>
      <c r="H29" s="12">
        <v>22.2</v>
      </c>
      <c r="I29" s="122">
        <v>121.6</v>
      </c>
      <c r="J29" s="43">
        <v>2.1</v>
      </c>
      <c r="K29" s="104">
        <v>122</v>
      </c>
      <c r="L29" s="43">
        <v>7.0000000000000007E-2</v>
      </c>
      <c r="M29" s="43">
        <v>1.32</v>
      </c>
      <c r="N29" s="104">
        <v>230</v>
      </c>
      <c r="O29" s="74">
        <v>219</v>
      </c>
    </row>
    <row r="30" spans="1:16" x14ac:dyDescent="0.3">
      <c r="A30" s="114"/>
      <c r="B30" s="2" t="s">
        <v>2</v>
      </c>
      <c r="C30" s="3">
        <v>150</v>
      </c>
      <c r="D30" s="37">
        <v>3.1</v>
      </c>
      <c r="E30" s="37">
        <v>2.2999999999999998</v>
      </c>
      <c r="F30" s="37">
        <v>12.9</v>
      </c>
      <c r="G30" s="37">
        <v>114.7</v>
      </c>
      <c r="H30" s="4">
        <v>16.7</v>
      </c>
      <c r="I30" s="118">
        <v>95.9</v>
      </c>
      <c r="J30" s="40">
        <v>0.41</v>
      </c>
      <c r="K30" s="105">
        <v>18</v>
      </c>
      <c r="L30" s="40">
        <v>0.04</v>
      </c>
      <c r="M30" s="40">
        <v>1.2</v>
      </c>
      <c r="N30" s="105">
        <v>84</v>
      </c>
      <c r="O30" s="34">
        <v>397</v>
      </c>
    </row>
    <row r="31" spans="1:16" x14ac:dyDescent="0.3">
      <c r="A31" s="114"/>
      <c r="B31" s="28" t="s">
        <v>7</v>
      </c>
      <c r="C31" s="112">
        <v>20</v>
      </c>
      <c r="D31" s="87">
        <v>2.1</v>
      </c>
      <c r="E31" s="87">
        <v>1.1000000000000001</v>
      </c>
      <c r="F31" s="87">
        <v>15.3</v>
      </c>
      <c r="G31" s="85">
        <v>8.6</v>
      </c>
      <c r="H31" s="12">
        <v>4.4000000000000004</v>
      </c>
      <c r="I31" s="122">
        <v>24.4</v>
      </c>
      <c r="J31" s="43">
        <v>0.3</v>
      </c>
      <c r="K31" s="104"/>
      <c r="L31" s="43">
        <v>0.02</v>
      </c>
      <c r="M31" s="43">
        <v>0</v>
      </c>
      <c r="N31" s="104">
        <v>83</v>
      </c>
      <c r="O31" s="74"/>
    </row>
    <row r="32" spans="1:16" x14ac:dyDescent="0.3">
      <c r="A32" s="114"/>
      <c r="B32" s="10" t="s">
        <v>3</v>
      </c>
      <c r="C32" s="11">
        <v>20</v>
      </c>
      <c r="D32" s="85">
        <v>1.6</v>
      </c>
      <c r="E32" s="85">
        <v>0.2</v>
      </c>
      <c r="F32" s="85">
        <v>9.6999999999999993</v>
      </c>
      <c r="G32" s="85">
        <v>4.5999999999999996</v>
      </c>
      <c r="H32" s="12">
        <v>6.6</v>
      </c>
      <c r="I32" s="12">
        <v>17.399999999999999</v>
      </c>
      <c r="J32" s="43">
        <v>0.4</v>
      </c>
      <c r="K32" s="104"/>
      <c r="L32" s="43">
        <v>0.04</v>
      </c>
      <c r="M32" s="43">
        <v>0</v>
      </c>
      <c r="N32" s="104">
        <v>47</v>
      </c>
      <c r="O32" s="74"/>
    </row>
    <row r="33" spans="1:15" x14ac:dyDescent="0.3">
      <c r="A33" s="114"/>
      <c r="B33" s="63" t="s">
        <v>4</v>
      </c>
      <c r="C33" s="77">
        <v>340</v>
      </c>
      <c r="D33" s="96">
        <f>D29+D30+D31+D32</f>
        <v>19.400000000000002</v>
      </c>
      <c r="E33" s="96">
        <f t="shared" ref="E33:N33" si="3">E29+E30+E31+E32</f>
        <v>19.2</v>
      </c>
      <c r="F33" s="96">
        <f t="shared" si="3"/>
        <v>47.7</v>
      </c>
      <c r="G33" s="96">
        <f t="shared" si="3"/>
        <v>238.89999999999998</v>
      </c>
      <c r="H33" s="96">
        <f t="shared" si="3"/>
        <v>49.9</v>
      </c>
      <c r="I33" s="96">
        <f t="shared" si="3"/>
        <v>259.3</v>
      </c>
      <c r="J33" s="96">
        <f t="shared" si="3"/>
        <v>3.21</v>
      </c>
      <c r="K33" s="96">
        <f t="shared" si="3"/>
        <v>140</v>
      </c>
      <c r="L33" s="96">
        <f t="shared" si="3"/>
        <v>0.17</v>
      </c>
      <c r="M33" s="96">
        <f t="shared" si="3"/>
        <v>2.52</v>
      </c>
      <c r="N33" s="96">
        <f t="shared" si="3"/>
        <v>444</v>
      </c>
      <c r="O33" s="62"/>
    </row>
    <row r="34" spans="1:15" x14ac:dyDescent="0.3">
      <c r="A34" s="114"/>
      <c r="B34" s="81" t="s">
        <v>63</v>
      </c>
      <c r="C34" s="113">
        <f>N33*90/N35</f>
        <v>30.620689655172413</v>
      </c>
      <c r="D34" s="96"/>
      <c r="E34" s="96"/>
      <c r="F34" s="96"/>
      <c r="G34" s="83"/>
      <c r="H34" s="46"/>
      <c r="I34" s="46"/>
      <c r="J34" s="61"/>
      <c r="K34" s="78"/>
      <c r="L34" s="61"/>
      <c r="M34" s="61"/>
      <c r="N34" s="78"/>
      <c r="O34" s="62"/>
    </row>
    <row r="35" spans="1:15" x14ac:dyDescent="0.3">
      <c r="A35" s="115"/>
      <c r="B35" s="63" t="s">
        <v>11</v>
      </c>
      <c r="C35" s="77"/>
      <c r="D35" s="96">
        <f>D16+D19+D27+D33</f>
        <v>45.900000000000006</v>
      </c>
      <c r="E35" s="96">
        <f t="shared" ref="E35:N35" si="4">E16+E19+E27+E33</f>
        <v>45.100000000000009</v>
      </c>
      <c r="F35" s="96">
        <f t="shared" si="4"/>
        <v>178.39999999999998</v>
      </c>
      <c r="G35" s="96">
        <f t="shared" si="4"/>
        <v>407.5</v>
      </c>
      <c r="H35" s="96">
        <f t="shared" si="4"/>
        <v>218.1</v>
      </c>
      <c r="I35" s="96">
        <f t="shared" si="4"/>
        <v>788.3</v>
      </c>
      <c r="J35" s="96">
        <f t="shared" si="4"/>
        <v>15.059999999999999</v>
      </c>
      <c r="K35" s="96">
        <f t="shared" si="4"/>
        <v>7017</v>
      </c>
      <c r="L35" s="128">
        <f t="shared" si="4"/>
        <v>0.64000000000000012</v>
      </c>
      <c r="M35" s="96">
        <f t="shared" si="4"/>
        <v>41.81</v>
      </c>
      <c r="N35" s="96">
        <f t="shared" si="4"/>
        <v>1305</v>
      </c>
      <c r="O35" s="80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zoomScale="80" zoomScaleNormal="80" workbookViewId="0">
      <selection activeCell="R30" sqref="R30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2"/>
      <c r="B1" s="22"/>
      <c r="C1" s="22"/>
      <c r="D1" s="22"/>
      <c r="E1" s="22"/>
      <c r="F1" s="22"/>
      <c r="G1" s="54"/>
      <c r="H1" s="22"/>
      <c r="I1" s="22"/>
      <c r="J1" s="76" t="s">
        <v>12</v>
      </c>
      <c r="K1" s="119"/>
      <c r="L1" s="119"/>
      <c r="M1" s="97"/>
      <c r="N1" s="76"/>
      <c r="O1" s="76"/>
    </row>
    <row r="2" spans="1:15" x14ac:dyDescent="0.3">
      <c r="A2" s="22"/>
      <c r="B2" s="22"/>
      <c r="C2" s="22"/>
      <c r="D2" s="22"/>
      <c r="E2" s="22"/>
      <c r="F2" s="22"/>
      <c r="G2" s="54"/>
      <c r="H2" s="22"/>
      <c r="I2" s="22"/>
      <c r="J2" s="132" t="s">
        <v>28</v>
      </c>
      <c r="K2" s="132"/>
      <c r="L2" s="132"/>
      <c r="M2" s="132"/>
      <c r="N2" s="132"/>
      <c r="O2" s="132"/>
    </row>
    <row r="3" spans="1:15" x14ac:dyDescent="0.3">
      <c r="A3" s="22"/>
      <c r="B3" s="22"/>
      <c r="C3" s="22"/>
      <c r="D3" s="22"/>
      <c r="E3" s="22"/>
      <c r="F3" s="22"/>
      <c r="G3" s="54"/>
      <c r="H3" s="22"/>
      <c r="I3" s="22"/>
      <c r="J3" s="22"/>
      <c r="K3" s="22"/>
      <c r="L3" s="22"/>
      <c r="M3" s="22"/>
      <c r="N3" s="22" t="s">
        <v>30</v>
      </c>
    </row>
    <row r="4" spans="1:15" x14ac:dyDescent="0.3">
      <c r="A4" s="22"/>
      <c r="B4" s="22"/>
      <c r="C4" s="22"/>
      <c r="D4" s="22"/>
      <c r="E4" s="22"/>
      <c r="F4" s="22"/>
      <c r="G4" s="22"/>
      <c r="H4" s="147"/>
      <c r="I4" s="147"/>
      <c r="J4" s="147"/>
      <c r="K4" s="147"/>
      <c r="L4" s="147"/>
      <c r="M4" s="147"/>
      <c r="N4" s="147"/>
      <c r="O4" s="73"/>
    </row>
    <row r="5" spans="1:15" x14ac:dyDescent="0.3">
      <c r="A5" s="22"/>
      <c r="B5" s="22"/>
      <c r="C5" s="22"/>
      <c r="D5" s="22"/>
      <c r="E5" s="22"/>
      <c r="F5" s="22"/>
      <c r="G5" s="54"/>
      <c r="H5" s="22"/>
      <c r="I5" s="22"/>
      <c r="J5" s="22"/>
      <c r="K5" s="22"/>
      <c r="L5" s="22"/>
      <c r="M5" s="22"/>
      <c r="N5" s="163" t="s">
        <v>57</v>
      </c>
      <c r="O5" s="164"/>
    </row>
    <row r="6" spans="1:15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5" x14ac:dyDescent="0.3">
      <c r="A7" s="148" t="s">
        <v>64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5" ht="15.6" x14ac:dyDescent="0.3">
      <c r="A8" s="150" t="s">
        <v>24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x14ac:dyDescent="0.3">
      <c r="A9" s="145" t="s">
        <v>37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5" ht="45.75" customHeight="1" x14ac:dyDescent="0.3">
      <c r="A10" s="135" t="s">
        <v>13</v>
      </c>
      <c r="B10" s="137" t="s">
        <v>0</v>
      </c>
      <c r="C10" s="139" t="s">
        <v>10</v>
      </c>
      <c r="D10" s="165" t="s">
        <v>14</v>
      </c>
      <c r="E10" s="166"/>
      <c r="F10" s="167"/>
      <c r="G10" s="160" t="s">
        <v>40</v>
      </c>
      <c r="H10" s="161"/>
      <c r="I10" s="161"/>
      <c r="J10" s="162"/>
      <c r="K10" s="168" t="s">
        <v>53</v>
      </c>
      <c r="L10" s="169"/>
      <c r="M10" s="170"/>
      <c r="N10" s="158" t="s">
        <v>44</v>
      </c>
      <c r="O10" s="158" t="s">
        <v>23</v>
      </c>
    </row>
    <row r="11" spans="1:15" ht="85.5" customHeight="1" x14ac:dyDescent="0.3">
      <c r="A11" s="136"/>
      <c r="B11" s="138"/>
      <c r="C11" s="138"/>
      <c r="D11" s="102" t="s">
        <v>54</v>
      </c>
      <c r="E11" s="121" t="s">
        <v>55</v>
      </c>
      <c r="F11" s="121" t="s">
        <v>56</v>
      </c>
      <c r="G11" s="6" t="s">
        <v>41</v>
      </c>
      <c r="H11" s="6" t="s">
        <v>42</v>
      </c>
      <c r="I11" s="6" t="s">
        <v>49</v>
      </c>
      <c r="J11" s="7" t="s">
        <v>43</v>
      </c>
      <c r="K11" s="7" t="s">
        <v>50</v>
      </c>
      <c r="L11" s="7" t="s">
        <v>51</v>
      </c>
      <c r="M11" s="7" t="s">
        <v>52</v>
      </c>
      <c r="N11" s="159"/>
      <c r="O11" s="159"/>
    </row>
    <row r="12" spans="1:15" ht="16.5" customHeight="1" x14ac:dyDescent="0.3">
      <c r="A12" s="24"/>
      <c r="B12" s="25" t="s">
        <v>9</v>
      </c>
      <c r="C12" s="5"/>
      <c r="D12" s="88"/>
      <c r="E12" s="53"/>
      <c r="F12" s="53"/>
      <c r="G12" s="111"/>
      <c r="H12" s="14"/>
      <c r="I12" s="14"/>
      <c r="J12" s="39"/>
      <c r="K12" s="108"/>
      <c r="L12" s="39"/>
      <c r="M12" s="39"/>
      <c r="N12" s="108"/>
      <c r="O12" s="13"/>
    </row>
    <row r="13" spans="1:15" x14ac:dyDescent="0.3">
      <c r="A13" s="26" t="s">
        <v>1</v>
      </c>
      <c r="B13" s="2" t="s">
        <v>17</v>
      </c>
      <c r="C13" s="3" t="s">
        <v>39</v>
      </c>
      <c r="D13" s="37">
        <v>2.2999999999999998</v>
      </c>
      <c r="E13" s="4">
        <v>4.5</v>
      </c>
      <c r="F13" s="4">
        <v>15.5</v>
      </c>
      <c r="G13" s="37">
        <v>8.1</v>
      </c>
      <c r="H13" s="4">
        <v>8.6999999999999993</v>
      </c>
      <c r="I13" s="4">
        <v>25.5</v>
      </c>
      <c r="J13" s="40">
        <v>0.5</v>
      </c>
      <c r="K13" s="105">
        <v>35</v>
      </c>
      <c r="L13" s="40">
        <v>0.05</v>
      </c>
      <c r="M13" s="40">
        <v>0</v>
      </c>
      <c r="N13" s="105">
        <v>111</v>
      </c>
      <c r="O13" s="50">
        <v>1</v>
      </c>
    </row>
    <row r="14" spans="1:15" ht="26.4" x14ac:dyDescent="0.3">
      <c r="A14" s="26"/>
      <c r="B14" s="19" t="s">
        <v>31</v>
      </c>
      <c r="C14" s="20">
        <v>178</v>
      </c>
      <c r="D14" s="88">
        <v>5.8</v>
      </c>
      <c r="E14" s="53">
        <v>6.4</v>
      </c>
      <c r="F14" s="53">
        <v>29.2</v>
      </c>
      <c r="G14" s="88">
        <v>15.3</v>
      </c>
      <c r="H14" s="53">
        <v>20.399999999999999</v>
      </c>
      <c r="I14" s="124">
        <v>41.2</v>
      </c>
      <c r="J14" s="47">
        <v>1.6</v>
      </c>
      <c r="K14" s="107">
        <v>23</v>
      </c>
      <c r="L14" s="47">
        <v>0.02</v>
      </c>
      <c r="M14" s="47">
        <v>0</v>
      </c>
      <c r="N14" s="107">
        <v>197</v>
      </c>
      <c r="O14" s="48">
        <v>185</v>
      </c>
    </row>
    <row r="15" spans="1:15" x14ac:dyDescent="0.3">
      <c r="A15" s="27"/>
      <c r="B15" s="19" t="s">
        <v>8</v>
      </c>
      <c r="C15" s="20" t="s">
        <v>25</v>
      </c>
      <c r="D15" s="88">
        <v>0.1</v>
      </c>
      <c r="E15" s="53">
        <v>0</v>
      </c>
      <c r="F15" s="53">
        <v>10</v>
      </c>
      <c r="G15" s="88">
        <v>10</v>
      </c>
      <c r="H15" s="53">
        <v>1.3</v>
      </c>
      <c r="I15" s="53">
        <v>2.5</v>
      </c>
      <c r="J15" s="47">
        <v>0.28000000000000003</v>
      </c>
      <c r="K15" s="107"/>
      <c r="L15" s="47"/>
      <c r="M15" s="47">
        <v>0.03</v>
      </c>
      <c r="N15" s="107">
        <v>40</v>
      </c>
      <c r="O15" s="48">
        <v>392</v>
      </c>
    </row>
    <row r="16" spans="1:15" x14ac:dyDescent="0.3">
      <c r="A16" s="27"/>
      <c r="B16" s="31" t="s">
        <v>4</v>
      </c>
      <c r="C16" s="32">
        <v>403</v>
      </c>
      <c r="D16" s="101">
        <f>D13+D14+D15</f>
        <v>8.1999999999999993</v>
      </c>
      <c r="E16" s="101">
        <f t="shared" ref="E16:N16" si="0">E13+E14+E15</f>
        <v>10.9</v>
      </c>
      <c r="F16" s="101">
        <f t="shared" si="0"/>
        <v>54.7</v>
      </c>
      <c r="G16" s="101">
        <f t="shared" si="0"/>
        <v>33.4</v>
      </c>
      <c r="H16" s="101">
        <f t="shared" si="0"/>
        <v>30.4</v>
      </c>
      <c r="I16" s="101">
        <f t="shared" si="0"/>
        <v>69.2</v>
      </c>
      <c r="J16" s="101">
        <f t="shared" si="0"/>
        <v>2.38</v>
      </c>
      <c r="K16" s="45">
        <f t="shared" si="0"/>
        <v>58</v>
      </c>
      <c r="L16" s="101">
        <f t="shared" si="0"/>
        <v>7.0000000000000007E-2</v>
      </c>
      <c r="M16" s="101">
        <f t="shared" si="0"/>
        <v>0.03</v>
      </c>
      <c r="N16" s="101">
        <f t="shared" si="0"/>
        <v>348</v>
      </c>
      <c r="O16" s="34"/>
    </row>
    <row r="17" spans="1:15" ht="18.75" customHeight="1" x14ac:dyDescent="0.3">
      <c r="A17" s="27"/>
      <c r="B17" s="31" t="s">
        <v>32</v>
      </c>
      <c r="C17" s="57">
        <f>N16*90/N35</f>
        <v>20.871651339464215</v>
      </c>
      <c r="D17" s="101"/>
      <c r="E17" s="49"/>
      <c r="F17" s="49"/>
      <c r="G17" s="36"/>
      <c r="H17" s="16"/>
      <c r="I17" s="16"/>
      <c r="J17" s="42"/>
      <c r="K17" s="44"/>
      <c r="L17" s="42"/>
      <c r="M17" s="42"/>
      <c r="N17" s="44"/>
      <c r="O17" s="34"/>
    </row>
    <row r="18" spans="1:15" x14ac:dyDescent="0.3">
      <c r="A18" s="30" t="s">
        <v>15</v>
      </c>
      <c r="B18" s="2" t="s">
        <v>58</v>
      </c>
      <c r="C18" s="3">
        <v>100</v>
      </c>
      <c r="D18" s="88">
        <v>1.6</v>
      </c>
      <c r="E18" s="53">
        <v>0.6</v>
      </c>
      <c r="F18" s="53">
        <v>21</v>
      </c>
      <c r="G18" s="37">
        <v>8</v>
      </c>
      <c r="H18" s="4">
        <v>42</v>
      </c>
      <c r="I18" s="4">
        <v>28</v>
      </c>
      <c r="J18" s="40">
        <v>0.6</v>
      </c>
      <c r="K18" s="105"/>
      <c r="L18" s="40">
        <v>0.04</v>
      </c>
      <c r="M18" s="40">
        <v>10</v>
      </c>
      <c r="N18" s="105">
        <v>94</v>
      </c>
      <c r="O18" s="34"/>
    </row>
    <row r="19" spans="1:15" x14ac:dyDescent="0.3">
      <c r="A19" s="30"/>
      <c r="B19" s="31" t="s">
        <v>4</v>
      </c>
      <c r="C19" s="32">
        <v>100</v>
      </c>
      <c r="D19" s="109">
        <f>D18</f>
        <v>1.6</v>
      </c>
      <c r="E19" s="109">
        <f t="shared" ref="E19:N19" si="1">E18</f>
        <v>0.6</v>
      </c>
      <c r="F19" s="109">
        <f t="shared" si="1"/>
        <v>21</v>
      </c>
      <c r="G19" s="109">
        <f t="shared" si="1"/>
        <v>8</v>
      </c>
      <c r="H19" s="109">
        <f t="shared" si="1"/>
        <v>42</v>
      </c>
      <c r="I19" s="109">
        <f t="shared" si="1"/>
        <v>28</v>
      </c>
      <c r="J19" s="109">
        <f t="shared" si="1"/>
        <v>0.6</v>
      </c>
      <c r="K19" s="129">
        <f t="shared" si="1"/>
        <v>0</v>
      </c>
      <c r="L19" s="109">
        <f t="shared" si="1"/>
        <v>0.04</v>
      </c>
      <c r="M19" s="109">
        <f t="shared" si="1"/>
        <v>10</v>
      </c>
      <c r="N19" s="109">
        <f t="shared" si="1"/>
        <v>94</v>
      </c>
      <c r="O19" s="13"/>
    </row>
    <row r="20" spans="1:15" x14ac:dyDescent="0.3">
      <c r="A20" s="30"/>
      <c r="B20" s="31" t="s">
        <v>33</v>
      </c>
      <c r="C20" s="15">
        <f>N19*90/N35</f>
        <v>5.6377449020391843</v>
      </c>
      <c r="D20" s="101"/>
      <c r="E20" s="49"/>
      <c r="F20" s="49"/>
      <c r="G20" s="36"/>
      <c r="H20" s="16"/>
      <c r="I20" s="16"/>
      <c r="J20" s="42"/>
      <c r="K20" s="44"/>
      <c r="L20" s="42"/>
      <c r="M20" s="42"/>
      <c r="N20" s="44"/>
      <c r="O20" s="34"/>
    </row>
    <row r="21" spans="1:15" ht="12.75" customHeight="1" x14ac:dyDescent="0.3">
      <c r="A21" s="30" t="s">
        <v>5</v>
      </c>
      <c r="B21" s="19" t="s">
        <v>59</v>
      </c>
      <c r="C21" s="20">
        <v>20</v>
      </c>
      <c r="D21" s="88">
        <v>0.6</v>
      </c>
      <c r="E21" s="53">
        <v>3.7</v>
      </c>
      <c r="F21" s="53">
        <v>2.2400000000000002</v>
      </c>
      <c r="G21" s="37">
        <v>11.2</v>
      </c>
      <c r="H21" s="4">
        <v>9.8000000000000007</v>
      </c>
      <c r="I21" s="4">
        <v>20.8</v>
      </c>
      <c r="J21" s="40">
        <v>0.44</v>
      </c>
      <c r="K21" s="105"/>
      <c r="L21" s="40">
        <v>0.02</v>
      </c>
      <c r="M21" s="40">
        <v>10.06</v>
      </c>
      <c r="N21" s="105">
        <v>44.6</v>
      </c>
      <c r="O21" s="34">
        <v>15</v>
      </c>
    </row>
    <row r="22" spans="1:15" ht="26.25" customHeight="1" x14ac:dyDescent="0.3">
      <c r="A22" s="18"/>
      <c r="B22" s="19" t="s">
        <v>21</v>
      </c>
      <c r="C22" s="20" t="s">
        <v>26</v>
      </c>
      <c r="D22" s="88">
        <v>1.8</v>
      </c>
      <c r="E22" s="53">
        <v>4.7</v>
      </c>
      <c r="F22" s="53">
        <v>11.8</v>
      </c>
      <c r="G22" s="37">
        <v>35.5</v>
      </c>
      <c r="H22" s="4">
        <v>21</v>
      </c>
      <c r="I22" s="4">
        <v>42.5</v>
      </c>
      <c r="J22" s="40">
        <v>0.95</v>
      </c>
      <c r="K22" s="105"/>
      <c r="L22" s="40">
        <v>0.04</v>
      </c>
      <c r="M22" s="40">
        <v>12.4</v>
      </c>
      <c r="N22" s="105">
        <v>94</v>
      </c>
      <c r="O22" s="34">
        <v>57</v>
      </c>
    </row>
    <row r="23" spans="1:15" x14ac:dyDescent="0.3">
      <c r="A23" s="18"/>
      <c r="B23" s="19" t="s">
        <v>45</v>
      </c>
      <c r="C23" s="20" t="s">
        <v>47</v>
      </c>
      <c r="D23" s="87">
        <v>13.3</v>
      </c>
      <c r="E23" s="100">
        <v>5.8</v>
      </c>
      <c r="F23" s="100">
        <v>8.4</v>
      </c>
      <c r="G23" s="85">
        <v>31.1</v>
      </c>
      <c r="H23" s="12">
        <v>34.6</v>
      </c>
      <c r="I23" s="12">
        <v>337.3</v>
      </c>
      <c r="J23" s="43">
        <v>7.07</v>
      </c>
      <c r="K23" s="104">
        <v>7936</v>
      </c>
      <c r="L23" s="43">
        <v>0.24</v>
      </c>
      <c r="M23" s="43">
        <v>8.1300000000000008</v>
      </c>
      <c r="N23" s="104">
        <v>137</v>
      </c>
      <c r="O23" s="34" t="s">
        <v>35</v>
      </c>
    </row>
    <row r="24" spans="1:15" x14ac:dyDescent="0.3">
      <c r="A24" s="30"/>
      <c r="B24" s="2" t="s">
        <v>20</v>
      </c>
      <c r="C24" s="3">
        <v>130</v>
      </c>
      <c r="D24" s="88">
        <v>2.5</v>
      </c>
      <c r="E24" s="53">
        <v>4.2</v>
      </c>
      <c r="F24" s="53">
        <v>13</v>
      </c>
      <c r="G24" s="37">
        <v>38.799999999999997</v>
      </c>
      <c r="H24" s="4">
        <v>27.4</v>
      </c>
      <c r="I24" s="4">
        <v>62.2</v>
      </c>
      <c r="J24" s="40">
        <v>1.1000000000000001</v>
      </c>
      <c r="K24" s="105">
        <v>30</v>
      </c>
      <c r="L24" s="40">
        <v>7.0000000000000007E-2</v>
      </c>
      <c r="M24" s="40">
        <v>11.14</v>
      </c>
      <c r="N24" s="105">
        <v>105</v>
      </c>
      <c r="O24" s="34">
        <v>344</v>
      </c>
    </row>
    <row r="25" spans="1:15" x14ac:dyDescent="0.3">
      <c r="A25" s="18"/>
      <c r="B25" s="19" t="s">
        <v>19</v>
      </c>
      <c r="C25" s="20">
        <v>180</v>
      </c>
      <c r="D25" s="88">
        <v>0.7</v>
      </c>
      <c r="E25" s="53">
        <v>0</v>
      </c>
      <c r="F25" s="53">
        <v>20.8</v>
      </c>
      <c r="G25" s="37">
        <v>19.2</v>
      </c>
      <c r="H25" s="4">
        <v>3.1</v>
      </c>
      <c r="I25" s="4">
        <v>3.1</v>
      </c>
      <c r="J25" s="40">
        <v>0.56999999999999995</v>
      </c>
      <c r="K25" s="105"/>
      <c r="L25" s="40">
        <v>0.01</v>
      </c>
      <c r="M25" s="40">
        <v>90</v>
      </c>
      <c r="N25" s="105">
        <v>89</v>
      </c>
      <c r="O25" s="34">
        <v>398</v>
      </c>
    </row>
    <row r="26" spans="1:15" x14ac:dyDescent="0.3">
      <c r="A26" s="18"/>
      <c r="B26" s="35" t="s">
        <v>6</v>
      </c>
      <c r="C26" s="3">
        <v>35</v>
      </c>
      <c r="D26" s="88">
        <v>2.2999999999999998</v>
      </c>
      <c r="E26" s="53">
        <v>0.5</v>
      </c>
      <c r="F26" s="53">
        <v>11.7</v>
      </c>
      <c r="G26" s="37">
        <v>12.3</v>
      </c>
      <c r="H26" s="4">
        <v>16.5</v>
      </c>
      <c r="I26" s="4">
        <v>55.3</v>
      </c>
      <c r="J26" s="40">
        <v>1.37</v>
      </c>
      <c r="K26" s="105"/>
      <c r="L26" s="40">
        <v>0.06</v>
      </c>
      <c r="M26" s="40">
        <v>0</v>
      </c>
      <c r="N26" s="105">
        <v>61</v>
      </c>
      <c r="O26" s="34"/>
    </row>
    <row r="27" spans="1:15" x14ac:dyDescent="0.3">
      <c r="A27" s="30"/>
      <c r="B27" s="31" t="s">
        <v>4</v>
      </c>
      <c r="C27" s="32">
        <v>712</v>
      </c>
      <c r="D27" s="101">
        <f>D21+D22+D23+D24+D25+D26</f>
        <v>21.200000000000003</v>
      </c>
      <c r="E27" s="101">
        <f t="shared" ref="E27:N27" si="2">E21+E22+E23+E24+E25+E26</f>
        <v>18.899999999999999</v>
      </c>
      <c r="F27" s="101">
        <f t="shared" si="2"/>
        <v>67.94</v>
      </c>
      <c r="G27" s="101">
        <f t="shared" si="2"/>
        <v>148.10000000000002</v>
      </c>
      <c r="H27" s="101">
        <f t="shared" si="2"/>
        <v>112.4</v>
      </c>
      <c r="I27" s="101">
        <f t="shared" si="2"/>
        <v>521.20000000000005</v>
      </c>
      <c r="J27" s="101">
        <f t="shared" si="2"/>
        <v>11.5</v>
      </c>
      <c r="K27" s="45">
        <f t="shared" si="2"/>
        <v>7966</v>
      </c>
      <c r="L27" s="101">
        <f t="shared" si="2"/>
        <v>0.44</v>
      </c>
      <c r="M27" s="101">
        <f t="shared" si="2"/>
        <v>131.73000000000002</v>
      </c>
      <c r="N27" s="101">
        <f t="shared" si="2"/>
        <v>530.6</v>
      </c>
      <c r="O27" s="13"/>
    </row>
    <row r="28" spans="1:15" ht="16.5" customHeight="1" x14ac:dyDescent="0.3">
      <c r="A28" s="30"/>
      <c r="B28" s="81" t="s">
        <v>48</v>
      </c>
      <c r="C28" s="45">
        <f>N27*90/N35</f>
        <v>31.823270691723312</v>
      </c>
      <c r="D28" s="88"/>
      <c r="E28" s="53"/>
      <c r="F28" s="53"/>
      <c r="G28" s="37"/>
      <c r="H28" s="4"/>
      <c r="I28" s="4"/>
      <c r="J28" s="40"/>
      <c r="K28" s="105"/>
      <c r="L28" s="40"/>
      <c r="M28" s="40"/>
      <c r="N28" s="105"/>
      <c r="O28" s="13"/>
    </row>
    <row r="29" spans="1:15" x14ac:dyDescent="0.3">
      <c r="A29" s="30" t="s">
        <v>27</v>
      </c>
      <c r="B29" s="28" t="s">
        <v>34</v>
      </c>
      <c r="C29" s="29">
        <v>150</v>
      </c>
      <c r="D29" s="87">
        <v>12.6</v>
      </c>
      <c r="E29" s="87">
        <v>15.6</v>
      </c>
      <c r="F29" s="87">
        <v>9.8000000000000007</v>
      </c>
      <c r="G29" s="85">
        <v>111</v>
      </c>
      <c r="H29" s="12">
        <v>22.2</v>
      </c>
      <c r="I29" s="12">
        <v>121.6</v>
      </c>
      <c r="J29" s="43">
        <v>2.1</v>
      </c>
      <c r="K29" s="104">
        <v>122</v>
      </c>
      <c r="L29" s="43">
        <v>7.0000000000000007E-2</v>
      </c>
      <c r="M29" s="43">
        <v>1.32</v>
      </c>
      <c r="N29" s="104">
        <v>230</v>
      </c>
      <c r="O29" s="74">
        <v>219</v>
      </c>
    </row>
    <row r="30" spans="1:15" x14ac:dyDescent="0.3">
      <c r="A30" s="18"/>
      <c r="B30" s="2" t="s">
        <v>2</v>
      </c>
      <c r="C30" s="3">
        <v>180</v>
      </c>
      <c r="D30" s="88">
        <v>3.6</v>
      </c>
      <c r="E30" s="53">
        <v>2.8</v>
      </c>
      <c r="F30" s="53">
        <v>15.7</v>
      </c>
      <c r="G30" s="37">
        <v>137</v>
      </c>
      <c r="H30" s="4">
        <v>19.2</v>
      </c>
      <c r="I30" s="4">
        <v>112.1</v>
      </c>
      <c r="J30" s="40">
        <v>0.43</v>
      </c>
      <c r="K30" s="105">
        <v>22</v>
      </c>
      <c r="L30" s="40">
        <v>0.05</v>
      </c>
      <c r="M30" s="40">
        <v>1.44</v>
      </c>
      <c r="N30" s="105">
        <v>102</v>
      </c>
      <c r="O30" s="34">
        <v>397</v>
      </c>
    </row>
    <row r="31" spans="1:15" x14ac:dyDescent="0.3">
      <c r="A31" s="18"/>
      <c r="B31" s="19" t="s">
        <v>7</v>
      </c>
      <c r="C31" s="52">
        <v>30</v>
      </c>
      <c r="D31" s="88">
        <v>3.1</v>
      </c>
      <c r="E31" s="53">
        <v>1.6</v>
      </c>
      <c r="F31" s="53">
        <v>23</v>
      </c>
      <c r="G31" s="37">
        <v>12.9</v>
      </c>
      <c r="H31" s="4">
        <v>6.6</v>
      </c>
      <c r="I31" s="4">
        <v>36.6</v>
      </c>
      <c r="J31" s="40">
        <v>0.5</v>
      </c>
      <c r="K31" s="105"/>
      <c r="L31" s="40">
        <v>0.03</v>
      </c>
      <c r="M31" s="40">
        <v>0</v>
      </c>
      <c r="N31" s="105">
        <v>125</v>
      </c>
      <c r="O31" s="34"/>
    </row>
    <row r="32" spans="1:15" x14ac:dyDescent="0.3">
      <c r="A32" s="18"/>
      <c r="B32" s="10" t="s">
        <v>3</v>
      </c>
      <c r="C32" s="11">
        <v>30</v>
      </c>
      <c r="D32" s="85">
        <v>2.4</v>
      </c>
      <c r="E32" s="85">
        <v>0.5</v>
      </c>
      <c r="F32" s="85">
        <v>14.6</v>
      </c>
      <c r="G32" s="85">
        <v>6.9</v>
      </c>
      <c r="H32" s="12">
        <v>9.9</v>
      </c>
      <c r="I32" s="12">
        <v>26.1</v>
      </c>
      <c r="J32" s="43">
        <v>0.6</v>
      </c>
      <c r="K32" s="104"/>
      <c r="L32" s="43">
        <v>0.06</v>
      </c>
      <c r="M32" s="43">
        <v>0</v>
      </c>
      <c r="N32" s="104">
        <v>71</v>
      </c>
      <c r="O32" s="74"/>
    </row>
    <row r="33" spans="1:15" x14ac:dyDescent="0.3">
      <c r="A33" s="30"/>
      <c r="B33" s="31" t="s">
        <v>4</v>
      </c>
      <c r="C33" s="32">
        <v>390</v>
      </c>
      <c r="D33" s="101">
        <f>D29+D30+D31+D32</f>
        <v>21.7</v>
      </c>
      <c r="E33" s="101">
        <f t="shared" ref="E33:N33" si="3">E29+E30+E31+E32</f>
        <v>20.5</v>
      </c>
      <c r="F33" s="101">
        <f t="shared" si="3"/>
        <v>63.1</v>
      </c>
      <c r="G33" s="101">
        <f t="shared" si="3"/>
        <v>267.79999999999995</v>
      </c>
      <c r="H33" s="101">
        <f t="shared" si="3"/>
        <v>57.9</v>
      </c>
      <c r="I33" s="101">
        <f t="shared" si="3"/>
        <v>296.40000000000003</v>
      </c>
      <c r="J33" s="101">
        <f t="shared" si="3"/>
        <v>3.6300000000000003</v>
      </c>
      <c r="K33" s="45">
        <f t="shared" si="3"/>
        <v>144</v>
      </c>
      <c r="L33" s="101">
        <f t="shared" si="3"/>
        <v>0.21000000000000002</v>
      </c>
      <c r="M33" s="101">
        <f t="shared" si="3"/>
        <v>2.76</v>
      </c>
      <c r="N33" s="101">
        <f t="shared" si="3"/>
        <v>528</v>
      </c>
      <c r="O33" s="13"/>
    </row>
    <row r="34" spans="1:15" x14ac:dyDescent="0.3">
      <c r="A34" s="30"/>
      <c r="B34" s="81" t="s">
        <v>36</v>
      </c>
      <c r="C34" s="45">
        <f>N33*90/N35</f>
        <v>31.667333066773292</v>
      </c>
      <c r="D34" s="109"/>
      <c r="E34" s="49"/>
      <c r="F34" s="49"/>
      <c r="G34" s="110"/>
      <c r="H34" s="1"/>
      <c r="I34" s="1"/>
      <c r="J34" s="41"/>
      <c r="K34" s="130"/>
      <c r="L34" s="41"/>
      <c r="M34" s="41"/>
      <c r="N34" s="38"/>
      <c r="O34" s="13"/>
    </row>
    <row r="35" spans="1:15" x14ac:dyDescent="0.3">
      <c r="A35" s="30"/>
      <c r="B35" s="31" t="s">
        <v>11</v>
      </c>
      <c r="C35" s="32"/>
      <c r="D35" s="101">
        <f>D16+D19+D27+D33</f>
        <v>52.7</v>
      </c>
      <c r="E35" s="101">
        <f t="shared" ref="E35:N35" si="4">E16+E19+E27+E33</f>
        <v>50.9</v>
      </c>
      <c r="F35" s="101">
        <f t="shared" si="4"/>
        <v>206.73999999999998</v>
      </c>
      <c r="G35" s="101">
        <f t="shared" si="4"/>
        <v>457.29999999999995</v>
      </c>
      <c r="H35" s="101">
        <f t="shared" si="4"/>
        <v>242.70000000000002</v>
      </c>
      <c r="I35" s="101">
        <f t="shared" si="4"/>
        <v>914.80000000000018</v>
      </c>
      <c r="J35" s="101">
        <f t="shared" si="4"/>
        <v>18.11</v>
      </c>
      <c r="K35" s="45">
        <f t="shared" si="4"/>
        <v>8168</v>
      </c>
      <c r="L35" s="101">
        <f t="shared" si="4"/>
        <v>0.76</v>
      </c>
      <c r="M35" s="101">
        <f t="shared" si="4"/>
        <v>144.52000000000001</v>
      </c>
      <c r="N35" s="101">
        <f t="shared" si="4"/>
        <v>1500.6</v>
      </c>
      <c r="O35" s="23"/>
    </row>
    <row r="36" spans="1:15" x14ac:dyDescent="0.3">
      <c r="A36" s="33"/>
      <c r="B36" s="17"/>
      <c r="C36" s="33"/>
      <c r="D36" s="125"/>
      <c r="E36" s="126"/>
      <c r="F36" s="126"/>
      <c r="G36" s="110"/>
      <c r="H36" s="1"/>
      <c r="I36" s="1"/>
      <c r="J36" s="41"/>
      <c r="K36" s="130"/>
      <c r="L36" s="41"/>
      <c r="M36" s="41"/>
      <c r="N36" s="38"/>
      <c r="O36" s="23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2023-12-11T00:01:22Z</dcterms:modified>
</cp:coreProperties>
</file>