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2764" windowHeight="880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3" i="7" l="1"/>
  <c r="F33" i="7"/>
  <c r="G33" i="7"/>
  <c r="H33" i="7"/>
  <c r="I33" i="7"/>
  <c r="J33" i="7"/>
  <c r="K33" i="7"/>
  <c r="L33" i="7"/>
  <c r="M33" i="7"/>
  <c r="N33" i="7"/>
  <c r="E27" i="7"/>
  <c r="F27" i="7"/>
  <c r="G27" i="7"/>
  <c r="H27" i="7"/>
  <c r="I27" i="7"/>
  <c r="J27" i="7"/>
  <c r="K27" i="7"/>
  <c r="L27" i="7"/>
  <c r="M27" i="7"/>
  <c r="N27" i="7"/>
  <c r="E19" i="7"/>
  <c r="F19" i="7"/>
  <c r="G19" i="7"/>
  <c r="H19" i="7"/>
  <c r="I19" i="7"/>
  <c r="J19" i="7"/>
  <c r="K19" i="7"/>
  <c r="L19" i="7"/>
  <c r="M19" i="7"/>
  <c r="N19" i="7"/>
  <c r="E16" i="7"/>
  <c r="E35" i="7" s="1"/>
  <c r="F16" i="7"/>
  <c r="F35" i="7" s="1"/>
  <c r="G16" i="7"/>
  <c r="G35" i="7" s="1"/>
  <c r="H16" i="7"/>
  <c r="H35" i="7" s="1"/>
  <c r="I16" i="7"/>
  <c r="I35" i="7" s="1"/>
  <c r="J16" i="7"/>
  <c r="J35" i="7" s="1"/>
  <c r="K16" i="7"/>
  <c r="K35" i="7" s="1"/>
  <c r="L16" i="7"/>
  <c r="L35" i="7" s="1"/>
  <c r="M16" i="7"/>
  <c r="M35" i="7" s="1"/>
  <c r="E33" i="8" l="1"/>
  <c r="F33" i="8"/>
  <c r="G33" i="8"/>
  <c r="H33" i="8"/>
  <c r="I33" i="8"/>
  <c r="J33" i="8"/>
  <c r="K33" i="8"/>
  <c r="L33" i="8"/>
  <c r="M33" i="8"/>
  <c r="N33" i="8"/>
  <c r="E27" i="8"/>
  <c r="F27" i="8"/>
  <c r="G27" i="8"/>
  <c r="H27" i="8"/>
  <c r="I27" i="8"/>
  <c r="J27" i="8"/>
  <c r="K27" i="8"/>
  <c r="L27" i="8"/>
  <c r="M27" i="8"/>
  <c r="N27" i="8"/>
  <c r="E19" i="8"/>
  <c r="F19" i="8"/>
  <c r="G19" i="8"/>
  <c r="H19" i="8"/>
  <c r="I19" i="8"/>
  <c r="J19" i="8"/>
  <c r="K19" i="8"/>
  <c r="L19" i="8"/>
  <c r="M19" i="8"/>
  <c r="N19" i="8"/>
  <c r="E16" i="8"/>
  <c r="F16" i="8"/>
  <c r="G16" i="8"/>
  <c r="H16" i="8"/>
  <c r="I16" i="8"/>
  <c r="J16" i="8"/>
  <c r="K16" i="8"/>
  <c r="L16" i="8"/>
  <c r="M16" i="8"/>
  <c r="N16" i="8"/>
  <c r="N35" i="8" l="1"/>
  <c r="L35" i="8"/>
  <c r="J35" i="8"/>
  <c r="H35" i="8"/>
  <c r="F35" i="8"/>
  <c r="M35" i="8"/>
  <c r="K35" i="8"/>
  <c r="I35" i="8"/>
  <c r="G35" i="8"/>
  <c r="E35" i="8"/>
  <c r="D33" i="7" l="1"/>
  <c r="D27" i="7"/>
  <c r="N16" i="7"/>
  <c r="N35" i="7" s="1"/>
  <c r="D33" i="8" l="1"/>
  <c r="D19" i="7" l="1"/>
  <c r="D16" i="7"/>
  <c r="D27" i="8"/>
  <c r="D19" i="8"/>
  <c r="D16" i="8"/>
  <c r="D35" i="8" l="1"/>
  <c r="D35" i="7"/>
  <c r="C34" i="7"/>
  <c r="C34" i="8"/>
  <c r="C20" i="7" l="1"/>
  <c r="C28" i="7"/>
  <c r="C17" i="7"/>
  <c r="C20" i="8"/>
  <c r="C28" i="8"/>
  <c r="C17" i="8"/>
</calcChain>
</file>

<file path=xl/sharedStrings.xml><?xml version="1.0" encoding="utf-8"?>
<sst xmlns="http://schemas.openxmlformats.org/spreadsheetml/2006/main" count="115" uniqueCount="64">
  <si>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</si>
  <si>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</si>
  <si>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</si>
  <si>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</si>
  <si>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</si>
  <si>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</si>
  <si>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4 день</t>
  </si>
  <si>
    <t>Выход, г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</si>
  <si>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</si>
  <si>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</si>
  <si>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</si>
  <si>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</si>
  <si>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</si>
  <si>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</si>
  <si>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Биточки рубленые мясные</t>
  </si>
  <si>
    <t>Рагу овощное (3 вариант)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</si>
  <si>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</si>
  <si>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</si>
  <si>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</si>
  <si>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</si>
  <si>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Заведующий МАДОУ Д/С № __</t>
  </si>
  <si>
    <t>"__________________"</t>
  </si>
  <si>
    <t>"______________"</t>
  </si>
  <si>
    <t>Икра кабачковая</t>
  </si>
  <si>
    <t>Каша молочная из разных круп жидкая с маслом</t>
  </si>
  <si>
    <t>Щи с капустой и картофелем, сметаной, говядиной тушеной</t>
  </si>
  <si>
    <t>10/150/5</t>
  </si>
  <si>
    <t>Картофельное пюре</t>
  </si>
  <si>
    <t>13/200/7</t>
  </si>
  <si>
    <t>60/15</t>
  </si>
  <si>
    <t>Напиток из сухофруктов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</si>
  <si>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</si>
  <si>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</si>
  <si>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Молоко</t>
  </si>
  <si>
    <t>80/30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</si>
  <si>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</si>
  <si>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</si>
  <si>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</si>
  <si>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</si>
  <si>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</si>
  <si>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</si>
  <si>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</si>
  <si>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</si>
  <si>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Тефтели рыбные (минтай), соус сметанный</t>
  </si>
  <si>
    <t>261/354</t>
  </si>
  <si>
    <t>Чай с сахаром и лимоном</t>
  </si>
  <si>
    <t>150/7/3,5</t>
  </si>
  <si>
    <t>180/10/7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</si>
  <si>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</si>
  <si>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</si>
  <si>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</si>
  <si>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</si>
  <si>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</si>
  <si>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</si>
  <si>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</si>
  <si>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</si>
  <si>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</si>
  <si>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</si>
  <si>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Сок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</si>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</sst>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80" zoomScaleNormal="80" workbookViewId="0">
      <selection activeCell="S30" sqref="S30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2"/>
      <c r="B1" s="22"/>
      <c r="C1" s="22"/>
      <c r="D1" s="22"/>
      <c r="E1" s="22"/>
      <c r="F1" s="22"/>
      <c r="G1" s="51"/>
      <c r="H1" s="22"/>
      <c r="I1" s="22"/>
      <c r="J1" s="136" t="s">
        <v>9</v>
      </c>
      <c r="K1" s="136"/>
      <c r="L1" s="136"/>
      <c r="M1" s="136"/>
      <c r="N1" s="136"/>
      <c r="O1" s="136"/>
    </row>
    <row r="2" spans="1:16" x14ac:dyDescent="0.3">
      <c r="A2" s="22"/>
      <c r="B2" s="22"/>
      <c r="C2" s="22"/>
      <c r="D2" s="22"/>
      <c r="E2" s="22"/>
      <c r="F2" s="22"/>
      <c r="G2" s="51"/>
      <c r="H2" s="22"/>
      <c r="I2" s="22"/>
      <c r="J2" s="136" t="s">
        <v>20</v>
      </c>
      <c r="K2" s="136"/>
      <c r="L2" s="136"/>
      <c r="M2" s="136"/>
      <c r="N2" s="136"/>
      <c r="O2" s="136"/>
    </row>
    <row r="3" spans="1:16" x14ac:dyDescent="0.3">
      <c r="A3" s="22"/>
      <c r="B3" s="22"/>
      <c r="C3" s="22"/>
      <c r="D3" s="22"/>
      <c r="E3" s="22"/>
      <c r="F3" s="22"/>
      <c r="G3" s="51"/>
      <c r="H3" s="22"/>
      <c r="I3" s="22"/>
      <c r="J3" s="22"/>
      <c r="K3" s="22"/>
      <c r="L3" s="22"/>
      <c r="M3" s="22"/>
      <c r="N3" s="22" t="s">
        <v>21</v>
      </c>
    </row>
    <row r="4" spans="1:16" x14ac:dyDescent="0.3">
      <c r="A4" s="22"/>
      <c r="B4" s="22"/>
      <c r="C4" s="22"/>
      <c r="D4" s="22"/>
      <c r="E4" s="22"/>
      <c r="F4" s="22"/>
      <c r="G4" s="22"/>
      <c r="H4" s="151"/>
      <c r="I4" s="151"/>
      <c r="J4" s="151"/>
      <c r="K4" s="151"/>
      <c r="L4" s="151"/>
      <c r="M4" s="151"/>
      <c r="N4" s="151"/>
      <c r="O4" s="76"/>
    </row>
    <row r="5" spans="1:16" x14ac:dyDescent="0.3">
      <c r="A5" s="22"/>
      <c r="B5" s="22"/>
      <c r="C5" s="22"/>
      <c r="D5" s="22"/>
      <c r="E5" s="22"/>
      <c r="F5" s="22"/>
      <c r="G5" s="51"/>
      <c r="H5" s="22"/>
      <c r="I5" s="22"/>
      <c r="J5" s="22"/>
      <c r="K5" s="22"/>
      <c r="L5" s="136" t="s">
        <v>57</v>
      </c>
      <c r="M5" s="136"/>
      <c r="N5" s="136"/>
      <c r="O5" s="135"/>
    </row>
    <row r="6" spans="1:16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6" x14ac:dyDescent="0.3">
      <c r="A7" s="152" t="s">
        <v>63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6" ht="15.6" x14ac:dyDescent="0.3">
      <c r="A8" s="154" t="s">
        <v>16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6" x14ac:dyDescent="0.3">
      <c r="A9" s="149" t="s">
        <v>36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6" ht="44.25" customHeight="1" x14ac:dyDescent="0.3">
      <c r="A10" s="139" t="s">
        <v>10</v>
      </c>
      <c r="B10" s="141" t="s">
        <v>0</v>
      </c>
      <c r="C10" s="143" t="s">
        <v>7</v>
      </c>
      <c r="D10" s="156" t="s">
        <v>11</v>
      </c>
      <c r="E10" s="157"/>
      <c r="F10" s="158"/>
      <c r="G10" s="144" t="s">
        <v>38</v>
      </c>
      <c r="H10" s="145"/>
      <c r="I10" s="145"/>
      <c r="J10" s="146"/>
      <c r="K10" s="159" t="s">
        <v>53</v>
      </c>
      <c r="L10" s="160"/>
      <c r="M10" s="161"/>
      <c r="N10" s="147" t="s">
        <v>42</v>
      </c>
      <c r="O10" s="137" t="s">
        <v>17</v>
      </c>
      <c r="P10" s="57"/>
    </row>
    <row r="11" spans="1:16" ht="117.75" customHeight="1" x14ac:dyDescent="0.3">
      <c r="A11" s="140"/>
      <c r="B11" s="142"/>
      <c r="C11" s="142"/>
      <c r="D11" s="90" t="s">
        <v>54</v>
      </c>
      <c r="E11" s="90" t="s">
        <v>55</v>
      </c>
      <c r="F11" s="90" t="s">
        <v>56</v>
      </c>
      <c r="G11" s="21" t="s">
        <v>39</v>
      </c>
      <c r="H11" s="6" t="s">
        <v>40</v>
      </c>
      <c r="I11" s="133" t="s">
        <v>49</v>
      </c>
      <c r="J11" s="7" t="s">
        <v>41</v>
      </c>
      <c r="K11" s="128" t="s">
        <v>50</v>
      </c>
      <c r="L11" s="128" t="s">
        <v>51</v>
      </c>
      <c r="M11" s="128" t="s">
        <v>52</v>
      </c>
      <c r="N11" s="148"/>
      <c r="O11" s="138"/>
      <c r="P11" s="57"/>
    </row>
    <row r="12" spans="1:16" ht="17.399999999999999" x14ac:dyDescent="0.3">
      <c r="A12" s="67"/>
      <c r="B12" s="68" t="s">
        <v>6</v>
      </c>
      <c r="C12" s="69"/>
      <c r="D12" s="98"/>
      <c r="E12" s="98"/>
      <c r="F12" s="98"/>
      <c r="G12" s="71"/>
      <c r="H12" s="71"/>
      <c r="I12" s="71"/>
      <c r="J12" s="86"/>
      <c r="K12" s="70"/>
      <c r="L12" s="86"/>
      <c r="M12" s="86"/>
      <c r="N12" s="70"/>
      <c r="O12" s="63"/>
      <c r="P12" s="57"/>
    </row>
    <row r="13" spans="1:16" x14ac:dyDescent="0.3">
      <c r="A13" s="59" t="s">
        <v>1</v>
      </c>
      <c r="B13" s="10" t="s">
        <v>13</v>
      </c>
      <c r="C13" s="11">
        <v>25</v>
      </c>
      <c r="D13" s="94">
        <v>1.6</v>
      </c>
      <c r="E13" s="94">
        <v>4.2</v>
      </c>
      <c r="F13" s="94">
        <v>10.3</v>
      </c>
      <c r="G13" s="94">
        <v>5.8</v>
      </c>
      <c r="H13" s="12">
        <v>6.2</v>
      </c>
      <c r="I13" s="130">
        <v>18.2</v>
      </c>
      <c r="J13" s="41">
        <v>0.4</v>
      </c>
      <c r="K13" s="117">
        <v>25</v>
      </c>
      <c r="L13" s="41">
        <v>0.03</v>
      </c>
      <c r="M13" s="41">
        <v>0</v>
      </c>
      <c r="N13" s="117">
        <v>85</v>
      </c>
      <c r="O13" s="109">
        <v>1</v>
      </c>
      <c r="P13" s="57"/>
    </row>
    <row r="14" spans="1:16" ht="27.75" customHeight="1" x14ac:dyDescent="0.3">
      <c r="A14" s="59"/>
      <c r="B14" s="19" t="s">
        <v>24</v>
      </c>
      <c r="C14" s="20">
        <v>178</v>
      </c>
      <c r="D14" s="97">
        <v>5.8</v>
      </c>
      <c r="E14" s="49">
        <v>6.4</v>
      </c>
      <c r="F14" s="49">
        <v>29.2</v>
      </c>
      <c r="G14" s="97">
        <v>15.3</v>
      </c>
      <c r="H14" s="49">
        <v>20.399999999999999</v>
      </c>
      <c r="I14" s="131">
        <v>41.2</v>
      </c>
      <c r="J14" s="44">
        <v>1.6</v>
      </c>
      <c r="K14" s="121">
        <v>23</v>
      </c>
      <c r="L14" s="44">
        <v>0.02</v>
      </c>
      <c r="M14" s="44">
        <v>0</v>
      </c>
      <c r="N14" s="121">
        <v>197</v>
      </c>
      <c r="O14" s="45">
        <v>185</v>
      </c>
      <c r="P14" s="58"/>
    </row>
    <row r="15" spans="1:16" x14ac:dyDescent="0.3">
      <c r="A15" s="60"/>
      <c r="B15" s="27" t="s">
        <v>45</v>
      </c>
      <c r="C15" s="28" t="s">
        <v>46</v>
      </c>
      <c r="D15" s="96">
        <v>0.1</v>
      </c>
      <c r="E15" s="96">
        <v>0</v>
      </c>
      <c r="F15" s="96">
        <v>7.1</v>
      </c>
      <c r="G15" s="96">
        <v>9.4</v>
      </c>
      <c r="H15" s="111">
        <v>1.3</v>
      </c>
      <c r="I15" s="132">
        <v>2.4</v>
      </c>
      <c r="J15" s="79">
        <v>0.21</v>
      </c>
      <c r="K15" s="122"/>
      <c r="L15" s="79">
        <v>0</v>
      </c>
      <c r="M15" s="79">
        <v>1.42</v>
      </c>
      <c r="N15" s="122">
        <v>29</v>
      </c>
      <c r="O15" s="80">
        <v>393</v>
      </c>
      <c r="P15" s="58"/>
    </row>
    <row r="16" spans="1:16" x14ac:dyDescent="0.3">
      <c r="A16" s="60"/>
      <c r="B16" s="64" t="s">
        <v>3</v>
      </c>
      <c r="C16" s="72">
        <v>363.5</v>
      </c>
      <c r="D16" s="75">
        <f>D13+D14+D15</f>
        <v>7.5</v>
      </c>
      <c r="E16" s="75">
        <f t="shared" ref="E16:N16" si="0">E13+E14+E15</f>
        <v>10.600000000000001</v>
      </c>
      <c r="F16" s="75">
        <f t="shared" si="0"/>
        <v>46.6</v>
      </c>
      <c r="G16" s="75">
        <f t="shared" si="0"/>
        <v>30.5</v>
      </c>
      <c r="H16" s="75">
        <f t="shared" si="0"/>
        <v>27.9</v>
      </c>
      <c r="I16" s="75">
        <f t="shared" si="0"/>
        <v>61.800000000000004</v>
      </c>
      <c r="J16" s="75">
        <f t="shared" si="0"/>
        <v>2.21</v>
      </c>
      <c r="K16" s="75">
        <f t="shared" si="0"/>
        <v>48</v>
      </c>
      <c r="L16" s="75">
        <f t="shared" si="0"/>
        <v>0.05</v>
      </c>
      <c r="M16" s="75">
        <f t="shared" si="0"/>
        <v>1.42</v>
      </c>
      <c r="N16" s="75">
        <f t="shared" si="0"/>
        <v>311</v>
      </c>
      <c r="O16" s="78"/>
      <c r="P16" s="57"/>
    </row>
    <row r="17" spans="1:16" x14ac:dyDescent="0.3">
      <c r="A17" s="60"/>
      <c r="B17" s="62" t="s">
        <v>59</v>
      </c>
      <c r="C17" s="73">
        <f>N16*90/N35</f>
        <v>23.232071713147413</v>
      </c>
      <c r="D17" s="75"/>
      <c r="E17" s="75"/>
      <c r="F17" s="75"/>
      <c r="G17" s="107"/>
      <c r="H17" s="100"/>
      <c r="I17" s="100"/>
      <c r="J17" s="106"/>
      <c r="K17" s="105"/>
      <c r="L17" s="106"/>
      <c r="M17" s="106"/>
      <c r="N17" s="105"/>
      <c r="O17" s="78"/>
      <c r="P17" s="57"/>
    </row>
    <row r="18" spans="1:16" x14ac:dyDescent="0.3">
      <c r="A18" s="119" t="s">
        <v>12</v>
      </c>
      <c r="B18" s="2" t="s">
        <v>58</v>
      </c>
      <c r="C18" s="3">
        <v>100</v>
      </c>
      <c r="D18" s="97">
        <v>0.4</v>
      </c>
      <c r="E18" s="49">
        <v>0.4</v>
      </c>
      <c r="F18" s="49">
        <v>9.4</v>
      </c>
      <c r="G18" s="35">
        <v>15.2</v>
      </c>
      <c r="H18" s="4">
        <v>8.6</v>
      </c>
      <c r="I18" s="126">
        <v>10.5</v>
      </c>
      <c r="J18" s="39">
        <v>2.1</v>
      </c>
      <c r="K18" s="118">
        <v>0</v>
      </c>
      <c r="L18" s="39">
        <v>0.01</v>
      </c>
      <c r="M18" s="39">
        <v>9.5</v>
      </c>
      <c r="N18" s="118">
        <v>42</v>
      </c>
      <c r="O18" s="32"/>
      <c r="P18" s="57"/>
    </row>
    <row r="19" spans="1:16" x14ac:dyDescent="0.3">
      <c r="A19" s="48"/>
      <c r="B19" s="62" t="s">
        <v>3</v>
      </c>
      <c r="C19" s="74">
        <v>95</v>
      </c>
      <c r="D19" s="95">
        <f>D18</f>
        <v>0.4</v>
      </c>
      <c r="E19" s="95">
        <f t="shared" ref="E19:N19" si="1">E18</f>
        <v>0.4</v>
      </c>
      <c r="F19" s="95">
        <f t="shared" si="1"/>
        <v>9.4</v>
      </c>
      <c r="G19" s="95">
        <f t="shared" si="1"/>
        <v>15.2</v>
      </c>
      <c r="H19" s="95">
        <f t="shared" si="1"/>
        <v>8.6</v>
      </c>
      <c r="I19" s="95">
        <f t="shared" si="1"/>
        <v>10.5</v>
      </c>
      <c r="J19" s="95">
        <f t="shared" si="1"/>
        <v>2.1</v>
      </c>
      <c r="K19" s="95">
        <f t="shared" si="1"/>
        <v>0</v>
      </c>
      <c r="L19" s="95">
        <f t="shared" si="1"/>
        <v>0.01</v>
      </c>
      <c r="M19" s="95">
        <f t="shared" si="1"/>
        <v>9.5</v>
      </c>
      <c r="N19" s="95">
        <f t="shared" si="1"/>
        <v>42</v>
      </c>
      <c r="O19" s="63"/>
      <c r="P19" s="57"/>
    </row>
    <row r="20" spans="1:16" x14ac:dyDescent="0.3">
      <c r="A20" s="48"/>
      <c r="B20" s="62" t="s">
        <v>60</v>
      </c>
      <c r="C20" s="66">
        <f>N19*90/N35</f>
        <v>3.1374501992031876</v>
      </c>
      <c r="D20" s="75"/>
      <c r="E20" s="75"/>
      <c r="F20" s="75"/>
      <c r="G20" s="107"/>
      <c r="H20" s="100"/>
      <c r="I20" s="100"/>
      <c r="J20" s="106"/>
      <c r="K20" s="105"/>
      <c r="L20" s="106"/>
      <c r="M20" s="106"/>
      <c r="N20" s="105"/>
      <c r="O20" s="78"/>
      <c r="P20" s="57"/>
    </row>
    <row r="21" spans="1:16" ht="13.5" customHeight="1" x14ac:dyDescent="0.3">
      <c r="A21" s="48" t="s">
        <v>4</v>
      </c>
      <c r="B21" s="56" t="s">
        <v>23</v>
      </c>
      <c r="C21" s="53">
        <v>30</v>
      </c>
      <c r="D21" s="91">
        <v>1.4</v>
      </c>
      <c r="E21" s="91">
        <v>2.9</v>
      </c>
      <c r="F21" s="91">
        <v>2.14</v>
      </c>
      <c r="G21" s="104">
        <v>48.6</v>
      </c>
      <c r="H21" s="101">
        <v>6.92</v>
      </c>
      <c r="I21" s="101">
        <v>33</v>
      </c>
      <c r="J21" s="99">
        <v>0.38</v>
      </c>
      <c r="K21" s="115">
        <v>11.7</v>
      </c>
      <c r="L21" s="99">
        <v>7.0000000000000001E-3</v>
      </c>
      <c r="M21" s="99">
        <v>2.5</v>
      </c>
      <c r="N21" s="115">
        <v>39.799999999999997</v>
      </c>
      <c r="O21" s="78">
        <v>31</v>
      </c>
      <c r="P21" s="57"/>
    </row>
    <row r="22" spans="1:16" ht="26.4" x14ac:dyDescent="0.3">
      <c r="A22" s="61"/>
      <c r="B22" s="56" t="s">
        <v>25</v>
      </c>
      <c r="C22" s="53" t="s">
        <v>26</v>
      </c>
      <c r="D22" s="91">
        <v>2.93</v>
      </c>
      <c r="E22" s="91">
        <v>3.85</v>
      </c>
      <c r="F22" s="91">
        <v>6.41</v>
      </c>
      <c r="G22" s="104">
        <v>26.9</v>
      </c>
      <c r="H22" s="101">
        <v>15.25</v>
      </c>
      <c r="I22" s="101">
        <v>28.6</v>
      </c>
      <c r="J22" s="99">
        <v>0.72</v>
      </c>
      <c r="K22" s="115"/>
      <c r="L22" s="99">
        <v>0.03</v>
      </c>
      <c r="M22" s="99">
        <v>11.08</v>
      </c>
      <c r="N22" s="115">
        <v>70</v>
      </c>
      <c r="O22" s="78">
        <v>67</v>
      </c>
      <c r="P22" s="57"/>
    </row>
    <row r="23" spans="1:16" ht="16.5" customHeight="1" x14ac:dyDescent="0.3">
      <c r="A23" s="61"/>
      <c r="B23" s="56" t="s">
        <v>14</v>
      </c>
      <c r="C23" s="53">
        <v>60</v>
      </c>
      <c r="D23" s="91">
        <v>9.8699999999999992</v>
      </c>
      <c r="E23" s="91">
        <v>10.4</v>
      </c>
      <c r="F23" s="91">
        <v>10.9</v>
      </c>
      <c r="G23" s="104">
        <v>26.1</v>
      </c>
      <c r="H23" s="101">
        <v>19.3</v>
      </c>
      <c r="I23" s="101">
        <v>99.7</v>
      </c>
      <c r="J23" s="99">
        <v>0.9</v>
      </c>
      <c r="K23" s="115">
        <v>18</v>
      </c>
      <c r="L23" s="99">
        <v>5.7000000000000002E-2</v>
      </c>
      <c r="M23" s="99">
        <v>0.09</v>
      </c>
      <c r="N23" s="115">
        <v>173</v>
      </c>
      <c r="O23" s="78">
        <v>282</v>
      </c>
      <c r="P23" s="57"/>
    </row>
    <row r="24" spans="1:16" ht="16.5" customHeight="1" x14ac:dyDescent="0.3">
      <c r="A24" s="61"/>
      <c r="B24" s="56" t="s">
        <v>15</v>
      </c>
      <c r="C24" s="53">
        <v>110</v>
      </c>
      <c r="D24" s="91">
        <v>2.09</v>
      </c>
      <c r="E24" s="91">
        <v>3.3</v>
      </c>
      <c r="F24" s="91">
        <v>11</v>
      </c>
      <c r="G24" s="104">
        <v>32.799999999999997</v>
      </c>
      <c r="H24" s="101">
        <v>23.2</v>
      </c>
      <c r="I24" s="101">
        <v>52.7</v>
      </c>
      <c r="J24" s="99">
        <v>0.92</v>
      </c>
      <c r="K24" s="115">
        <v>25.5</v>
      </c>
      <c r="L24" s="99">
        <v>0.06</v>
      </c>
      <c r="M24" s="99">
        <v>8.57</v>
      </c>
      <c r="N24" s="115">
        <v>90</v>
      </c>
      <c r="O24" s="78">
        <v>344</v>
      </c>
      <c r="P24" s="57"/>
    </row>
    <row r="25" spans="1:16" x14ac:dyDescent="0.3">
      <c r="A25" s="61"/>
      <c r="B25" s="56" t="s">
        <v>30</v>
      </c>
      <c r="C25" s="53">
        <v>150</v>
      </c>
      <c r="D25" s="91">
        <v>0.6</v>
      </c>
      <c r="E25" s="91">
        <v>0</v>
      </c>
      <c r="F25" s="91">
        <v>17.2</v>
      </c>
      <c r="G25" s="104">
        <v>23.9</v>
      </c>
      <c r="H25" s="101">
        <v>4.5</v>
      </c>
      <c r="I25" s="101">
        <v>11.6</v>
      </c>
      <c r="J25" s="99">
        <v>0.04</v>
      </c>
      <c r="K25" s="115"/>
      <c r="L25" s="99">
        <v>2E-3</v>
      </c>
      <c r="M25" s="99">
        <v>0.3</v>
      </c>
      <c r="N25" s="115">
        <v>73</v>
      </c>
      <c r="O25" s="78">
        <v>376</v>
      </c>
      <c r="P25" s="57"/>
    </row>
    <row r="26" spans="1:16" ht="15.75" customHeight="1" x14ac:dyDescent="0.3">
      <c r="A26" s="61"/>
      <c r="B26" s="110" t="s">
        <v>5</v>
      </c>
      <c r="C26" s="11">
        <v>30</v>
      </c>
      <c r="D26" s="94">
        <v>2</v>
      </c>
      <c r="E26" s="94">
        <v>0.3</v>
      </c>
      <c r="F26" s="94">
        <v>12</v>
      </c>
      <c r="G26" s="94">
        <v>11.4</v>
      </c>
      <c r="H26" s="12">
        <v>14.7</v>
      </c>
      <c r="I26" s="12">
        <v>46.8</v>
      </c>
      <c r="J26" s="41">
        <v>0.78</v>
      </c>
      <c r="K26" s="117"/>
      <c r="L26" s="41">
        <v>0.06</v>
      </c>
      <c r="M26" s="41">
        <v>0</v>
      </c>
      <c r="N26" s="117">
        <v>57</v>
      </c>
      <c r="O26" s="77"/>
      <c r="P26" s="57"/>
    </row>
    <row r="27" spans="1:16" ht="15.75" customHeight="1" x14ac:dyDescent="0.3">
      <c r="A27" s="48"/>
      <c r="B27" s="62" t="s">
        <v>3</v>
      </c>
      <c r="C27" s="54">
        <v>545</v>
      </c>
      <c r="D27" s="95">
        <f>D21+D22+D23+D24+D25+D26</f>
        <v>18.89</v>
      </c>
      <c r="E27" s="95">
        <f t="shared" ref="E27:N27" si="2">E21+E22+E23+E24+E25+E26</f>
        <v>20.75</v>
      </c>
      <c r="F27" s="95">
        <f t="shared" si="2"/>
        <v>59.650000000000006</v>
      </c>
      <c r="G27" s="95">
        <f t="shared" si="2"/>
        <v>169.7</v>
      </c>
      <c r="H27" s="95">
        <f t="shared" si="2"/>
        <v>83.87</v>
      </c>
      <c r="I27" s="95">
        <f t="shared" si="2"/>
        <v>272.39999999999998</v>
      </c>
      <c r="J27" s="95">
        <f t="shared" si="2"/>
        <v>3.74</v>
      </c>
      <c r="K27" s="95">
        <f t="shared" si="2"/>
        <v>55.2</v>
      </c>
      <c r="L27" s="95">
        <f t="shared" si="2"/>
        <v>0.216</v>
      </c>
      <c r="M27" s="95">
        <f t="shared" si="2"/>
        <v>22.540000000000003</v>
      </c>
      <c r="N27" s="95">
        <f t="shared" si="2"/>
        <v>502.8</v>
      </c>
      <c r="O27" s="63"/>
      <c r="P27" s="57"/>
    </row>
    <row r="28" spans="1:16" x14ac:dyDescent="0.3">
      <c r="A28" s="48"/>
      <c r="B28" s="89" t="s">
        <v>61</v>
      </c>
      <c r="C28" s="65">
        <f>N27*90/N35</f>
        <v>37.559760956175303</v>
      </c>
      <c r="D28" s="95"/>
      <c r="E28" s="95"/>
      <c r="F28" s="95"/>
      <c r="G28" s="104"/>
      <c r="H28" s="101"/>
      <c r="I28" s="101"/>
      <c r="J28" s="99"/>
      <c r="K28" s="115"/>
      <c r="L28" s="99"/>
      <c r="M28" s="99"/>
      <c r="N28" s="115"/>
      <c r="O28" s="63"/>
      <c r="P28" s="57"/>
    </row>
    <row r="29" spans="1:16" ht="26.4" x14ac:dyDescent="0.3">
      <c r="A29" s="82" t="s">
        <v>19</v>
      </c>
      <c r="B29" s="83" t="s">
        <v>43</v>
      </c>
      <c r="C29" s="84" t="s">
        <v>29</v>
      </c>
      <c r="D29" s="93">
        <v>8.2799999999999994</v>
      </c>
      <c r="E29" s="93">
        <v>3.2</v>
      </c>
      <c r="F29" s="93">
        <v>10</v>
      </c>
      <c r="G29" s="114">
        <v>33.700000000000003</v>
      </c>
      <c r="H29" s="102">
        <v>20.399999999999999</v>
      </c>
      <c r="I29" s="102">
        <v>112.3</v>
      </c>
      <c r="J29" s="103">
        <v>0.56999999999999995</v>
      </c>
      <c r="K29" s="116">
        <v>31</v>
      </c>
      <c r="L29" s="103">
        <v>0.05</v>
      </c>
      <c r="M29" s="103">
        <v>0.3</v>
      </c>
      <c r="N29" s="116">
        <v>99</v>
      </c>
      <c r="O29" s="87" t="s">
        <v>44</v>
      </c>
      <c r="P29" s="57"/>
    </row>
    <row r="30" spans="1:16" x14ac:dyDescent="0.3">
      <c r="A30" s="48"/>
      <c r="B30" s="27" t="s">
        <v>27</v>
      </c>
      <c r="C30" s="28">
        <v>110</v>
      </c>
      <c r="D30" s="96">
        <v>2.5</v>
      </c>
      <c r="E30" s="96">
        <v>2</v>
      </c>
      <c r="F30" s="96">
        <v>19.399999999999999</v>
      </c>
      <c r="G30" s="94">
        <v>27.1</v>
      </c>
      <c r="H30" s="12">
        <v>20.399999999999999</v>
      </c>
      <c r="I30" s="130">
        <v>63.5</v>
      </c>
      <c r="J30" s="41">
        <v>0.74</v>
      </c>
      <c r="K30" s="117">
        <v>19</v>
      </c>
      <c r="L30" s="41">
        <v>0.1</v>
      </c>
      <c r="M30" s="41">
        <v>12.11</v>
      </c>
      <c r="N30" s="117">
        <v>101</v>
      </c>
      <c r="O30" s="109">
        <v>321</v>
      </c>
      <c r="P30" s="57"/>
    </row>
    <row r="31" spans="1:16" x14ac:dyDescent="0.3">
      <c r="A31" s="48"/>
      <c r="B31" s="88" t="s">
        <v>33</v>
      </c>
      <c r="C31" s="11">
        <v>180</v>
      </c>
      <c r="D31" s="94">
        <v>5</v>
      </c>
      <c r="E31" s="94">
        <v>4.5999999999999996</v>
      </c>
      <c r="F31" s="94">
        <v>8.5</v>
      </c>
      <c r="G31" s="94">
        <v>226.8</v>
      </c>
      <c r="H31" s="12">
        <v>26.5</v>
      </c>
      <c r="I31" s="130">
        <v>170.1</v>
      </c>
      <c r="J31" s="41">
        <v>0.19</v>
      </c>
      <c r="K31" s="117">
        <v>38</v>
      </c>
      <c r="L31" s="41">
        <v>0.08</v>
      </c>
      <c r="M31" s="41">
        <v>2.46</v>
      </c>
      <c r="N31" s="117">
        <v>102</v>
      </c>
      <c r="O31" s="77">
        <v>400</v>
      </c>
      <c r="P31" s="57"/>
    </row>
    <row r="32" spans="1:16" ht="15.75" customHeight="1" x14ac:dyDescent="0.3">
      <c r="A32" s="48"/>
      <c r="B32" s="10" t="s">
        <v>2</v>
      </c>
      <c r="C32" s="11">
        <v>20</v>
      </c>
      <c r="D32" s="94">
        <v>1.6</v>
      </c>
      <c r="E32" s="94">
        <v>0.2</v>
      </c>
      <c r="F32" s="94">
        <v>9.6999999999999993</v>
      </c>
      <c r="G32" s="94">
        <v>4.5999999999999996</v>
      </c>
      <c r="H32" s="12">
        <v>6.6</v>
      </c>
      <c r="I32" s="130">
        <v>17.399999999999999</v>
      </c>
      <c r="J32" s="41">
        <v>0.4</v>
      </c>
      <c r="K32" s="117"/>
      <c r="L32" s="41">
        <v>0.04</v>
      </c>
      <c r="M32" s="41">
        <v>0</v>
      </c>
      <c r="N32" s="117">
        <v>47</v>
      </c>
      <c r="O32" s="77"/>
      <c r="P32" s="57"/>
    </row>
    <row r="33" spans="1:16" x14ac:dyDescent="0.3">
      <c r="A33" s="59"/>
      <c r="B33" s="62" t="s">
        <v>3</v>
      </c>
      <c r="C33" s="54">
        <v>385</v>
      </c>
      <c r="D33" s="95">
        <f t="shared" ref="D33:N33" si="3">D29+D30+D31+D32</f>
        <v>17.38</v>
      </c>
      <c r="E33" s="95">
        <f t="shared" si="3"/>
        <v>10</v>
      </c>
      <c r="F33" s="95">
        <f t="shared" si="3"/>
        <v>47.599999999999994</v>
      </c>
      <c r="G33" s="95">
        <f t="shared" si="3"/>
        <v>292.20000000000005</v>
      </c>
      <c r="H33" s="95">
        <f t="shared" si="3"/>
        <v>73.899999999999991</v>
      </c>
      <c r="I33" s="95">
        <f t="shared" si="3"/>
        <v>363.29999999999995</v>
      </c>
      <c r="J33" s="95">
        <f t="shared" si="3"/>
        <v>1.9</v>
      </c>
      <c r="K33" s="95">
        <f t="shared" si="3"/>
        <v>88</v>
      </c>
      <c r="L33" s="95">
        <f t="shared" si="3"/>
        <v>0.27</v>
      </c>
      <c r="M33" s="95">
        <f t="shared" si="3"/>
        <v>14.870000000000001</v>
      </c>
      <c r="N33" s="95">
        <f t="shared" si="3"/>
        <v>349</v>
      </c>
      <c r="O33" s="63"/>
      <c r="P33" s="57"/>
    </row>
    <row r="34" spans="1:16" x14ac:dyDescent="0.3">
      <c r="A34" s="59"/>
      <c r="B34" s="89" t="s">
        <v>62</v>
      </c>
      <c r="C34" s="65">
        <f>N33*90/N35</f>
        <v>26.070717131474105</v>
      </c>
      <c r="D34" s="95"/>
      <c r="E34" s="95"/>
      <c r="F34" s="95"/>
      <c r="G34" s="92"/>
      <c r="H34" s="71"/>
      <c r="I34" s="71"/>
      <c r="J34" s="86"/>
      <c r="K34" s="70"/>
      <c r="L34" s="86"/>
      <c r="M34" s="86"/>
      <c r="N34" s="70"/>
      <c r="O34" s="63"/>
      <c r="P34" s="58"/>
    </row>
    <row r="35" spans="1:16" x14ac:dyDescent="0.3">
      <c r="A35" s="59"/>
      <c r="B35" s="62" t="s">
        <v>8</v>
      </c>
      <c r="C35" s="85"/>
      <c r="D35" s="95">
        <f t="shared" ref="D35:N35" si="4">D16+D19+D27+D33</f>
        <v>44.17</v>
      </c>
      <c r="E35" s="95">
        <f t="shared" si="4"/>
        <v>41.75</v>
      </c>
      <c r="F35" s="95">
        <f t="shared" si="4"/>
        <v>163.25</v>
      </c>
      <c r="G35" s="95">
        <f t="shared" si="4"/>
        <v>507.6</v>
      </c>
      <c r="H35" s="95">
        <f t="shared" si="4"/>
        <v>194.26999999999998</v>
      </c>
      <c r="I35" s="95">
        <f t="shared" si="4"/>
        <v>708</v>
      </c>
      <c r="J35" s="95">
        <f t="shared" si="4"/>
        <v>9.9500000000000011</v>
      </c>
      <c r="K35" s="95">
        <f t="shared" si="4"/>
        <v>191.2</v>
      </c>
      <c r="L35" s="95">
        <f t="shared" si="4"/>
        <v>0.54600000000000004</v>
      </c>
      <c r="M35" s="95">
        <f t="shared" si="4"/>
        <v>48.33</v>
      </c>
      <c r="N35" s="95">
        <f t="shared" si="4"/>
        <v>1204.8</v>
      </c>
      <c r="O35" s="63"/>
      <c r="P35" s="57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3" zoomScale="80" zoomScaleNormal="80" workbookViewId="0">
      <selection activeCell="T13" sqref="T13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2"/>
      <c r="B1" s="22"/>
      <c r="C1" s="22"/>
      <c r="D1" s="22"/>
      <c r="E1" s="22"/>
      <c r="F1" s="22"/>
      <c r="G1" s="50"/>
      <c r="H1" s="22"/>
      <c r="I1" s="22"/>
      <c r="J1" s="81" t="s">
        <v>9</v>
      </c>
      <c r="K1" s="127"/>
      <c r="L1" s="127"/>
      <c r="M1" s="108"/>
      <c r="N1" s="81"/>
      <c r="O1" s="81"/>
    </row>
    <row r="2" spans="1:15" x14ac:dyDescent="0.3">
      <c r="A2" s="22"/>
      <c r="B2" s="22"/>
      <c r="C2" s="22"/>
      <c r="D2" s="22"/>
      <c r="E2" s="22"/>
      <c r="F2" s="22"/>
      <c r="G2" s="50"/>
      <c r="H2" s="22"/>
      <c r="I2" s="22"/>
      <c r="J2" s="136" t="s">
        <v>20</v>
      </c>
      <c r="K2" s="136"/>
      <c r="L2" s="136"/>
      <c r="M2" s="136"/>
      <c r="N2" s="136"/>
      <c r="O2" s="136"/>
    </row>
    <row r="3" spans="1:15" x14ac:dyDescent="0.3">
      <c r="A3" s="22"/>
      <c r="B3" s="22"/>
      <c r="C3" s="22"/>
      <c r="D3" s="22"/>
      <c r="E3" s="22"/>
      <c r="F3" s="22"/>
      <c r="G3" s="50"/>
      <c r="H3" s="22"/>
      <c r="I3" s="22"/>
      <c r="J3" s="22"/>
      <c r="K3" s="22"/>
      <c r="L3" s="22"/>
      <c r="M3" s="22"/>
      <c r="N3" s="22" t="s">
        <v>22</v>
      </c>
    </row>
    <row r="4" spans="1:15" x14ac:dyDescent="0.3">
      <c r="A4" s="22"/>
      <c r="B4" s="22"/>
      <c r="C4" s="22"/>
      <c r="D4" s="22"/>
      <c r="E4" s="22"/>
      <c r="F4" s="22"/>
      <c r="G4" s="22"/>
      <c r="H4" s="151"/>
      <c r="I4" s="151"/>
      <c r="J4" s="151"/>
      <c r="K4" s="151"/>
      <c r="L4" s="151"/>
      <c r="M4" s="151"/>
      <c r="N4" s="151"/>
      <c r="O4" s="76"/>
    </row>
    <row r="5" spans="1:15" x14ac:dyDescent="0.3">
      <c r="A5" s="22"/>
      <c r="B5" s="22"/>
      <c r="C5" s="22"/>
      <c r="D5" s="22"/>
      <c r="E5" s="22"/>
      <c r="F5" s="22"/>
      <c r="G5" s="50"/>
      <c r="H5" s="22"/>
      <c r="I5" s="22"/>
      <c r="J5" s="22"/>
      <c r="K5" s="22"/>
      <c r="L5" s="22"/>
      <c r="M5" s="22"/>
      <c r="N5" s="167" t="s">
        <v>57</v>
      </c>
      <c r="O5" s="168"/>
    </row>
    <row r="6" spans="1:15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5" x14ac:dyDescent="0.3">
      <c r="A7" s="152" t="s">
        <v>63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5" ht="15.6" x14ac:dyDescent="0.3">
      <c r="A8" s="154" t="s">
        <v>18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5" x14ac:dyDescent="0.3">
      <c r="A9" s="149" t="s">
        <v>36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5" ht="45.75" customHeight="1" x14ac:dyDescent="0.3">
      <c r="A10" s="139" t="s">
        <v>10</v>
      </c>
      <c r="B10" s="141" t="s">
        <v>0</v>
      </c>
      <c r="C10" s="143" t="s">
        <v>7</v>
      </c>
      <c r="D10" s="169" t="s">
        <v>11</v>
      </c>
      <c r="E10" s="170"/>
      <c r="F10" s="171"/>
      <c r="G10" s="164" t="s">
        <v>38</v>
      </c>
      <c r="H10" s="165"/>
      <c r="I10" s="165"/>
      <c r="J10" s="166"/>
      <c r="K10" s="172" t="s">
        <v>53</v>
      </c>
      <c r="L10" s="173"/>
      <c r="M10" s="174"/>
      <c r="N10" s="162" t="s">
        <v>42</v>
      </c>
      <c r="O10" s="162" t="s">
        <v>17</v>
      </c>
    </row>
    <row r="11" spans="1:15" ht="85.5" customHeight="1" x14ac:dyDescent="0.3">
      <c r="A11" s="140"/>
      <c r="B11" s="142"/>
      <c r="C11" s="142"/>
      <c r="D11" s="113" t="s">
        <v>54</v>
      </c>
      <c r="E11" s="129" t="s">
        <v>55</v>
      </c>
      <c r="F11" s="129" t="s">
        <v>56</v>
      </c>
      <c r="G11" s="6" t="s">
        <v>39</v>
      </c>
      <c r="H11" s="6" t="s">
        <v>40</v>
      </c>
      <c r="I11" s="6" t="s">
        <v>49</v>
      </c>
      <c r="J11" s="7" t="s">
        <v>41</v>
      </c>
      <c r="K11" s="7" t="s">
        <v>50</v>
      </c>
      <c r="L11" s="7" t="s">
        <v>51</v>
      </c>
      <c r="M11" s="7" t="s">
        <v>52</v>
      </c>
      <c r="N11" s="163"/>
      <c r="O11" s="163"/>
    </row>
    <row r="12" spans="1:15" ht="17.399999999999999" x14ac:dyDescent="0.3">
      <c r="A12" s="23"/>
      <c r="B12" s="24" t="s">
        <v>6</v>
      </c>
      <c r="C12" s="5"/>
      <c r="D12" s="124"/>
      <c r="E12" s="49"/>
      <c r="F12" s="49"/>
      <c r="G12" s="1"/>
      <c r="H12" s="1"/>
      <c r="I12" s="1"/>
      <c r="J12" s="38"/>
      <c r="K12" s="14"/>
      <c r="L12" s="38"/>
      <c r="M12" s="38"/>
      <c r="N12" s="120"/>
      <c r="O12" s="13"/>
    </row>
    <row r="13" spans="1:15" x14ac:dyDescent="0.3">
      <c r="A13" s="25" t="s">
        <v>1</v>
      </c>
      <c r="B13" s="2" t="s">
        <v>13</v>
      </c>
      <c r="C13" s="3" t="s">
        <v>37</v>
      </c>
      <c r="D13" s="35">
        <v>2.2999999999999998</v>
      </c>
      <c r="E13" s="4">
        <v>4.5</v>
      </c>
      <c r="F13" s="4">
        <v>15.5</v>
      </c>
      <c r="G13" s="35">
        <v>8.1</v>
      </c>
      <c r="H13" s="4">
        <v>8.6999999999999993</v>
      </c>
      <c r="I13" s="4">
        <v>25.5</v>
      </c>
      <c r="J13" s="39">
        <v>0.5</v>
      </c>
      <c r="K13" s="118">
        <v>35</v>
      </c>
      <c r="L13" s="39">
        <v>0.05</v>
      </c>
      <c r="M13" s="39">
        <v>0</v>
      </c>
      <c r="N13" s="118">
        <v>111</v>
      </c>
      <c r="O13" s="47">
        <v>1</v>
      </c>
    </row>
    <row r="14" spans="1:15" ht="26.4" x14ac:dyDescent="0.3">
      <c r="A14" s="25"/>
      <c r="B14" s="19" t="s">
        <v>24</v>
      </c>
      <c r="C14" s="20">
        <v>178</v>
      </c>
      <c r="D14" s="97">
        <v>5.8</v>
      </c>
      <c r="E14" s="49">
        <v>6.4</v>
      </c>
      <c r="F14" s="49">
        <v>29.2</v>
      </c>
      <c r="G14" s="97">
        <v>15.3</v>
      </c>
      <c r="H14" s="49">
        <v>20.399999999999999</v>
      </c>
      <c r="I14" s="132">
        <v>41.2</v>
      </c>
      <c r="J14" s="44">
        <v>1.6</v>
      </c>
      <c r="K14" s="121">
        <v>23</v>
      </c>
      <c r="L14" s="44">
        <v>0.02</v>
      </c>
      <c r="M14" s="44">
        <v>0</v>
      </c>
      <c r="N14" s="121">
        <v>197</v>
      </c>
      <c r="O14" s="45">
        <v>185</v>
      </c>
    </row>
    <row r="15" spans="1:15" x14ac:dyDescent="0.3">
      <c r="A15" s="26"/>
      <c r="B15" s="19" t="s">
        <v>45</v>
      </c>
      <c r="C15" s="20" t="s">
        <v>47</v>
      </c>
      <c r="D15" s="97">
        <v>0.1</v>
      </c>
      <c r="E15" s="49">
        <v>0</v>
      </c>
      <c r="F15" s="49">
        <v>10.199999999999999</v>
      </c>
      <c r="G15" s="97">
        <v>12.8</v>
      </c>
      <c r="H15" s="49">
        <v>2.2000000000000002</v>
      </c>
      <c r="I15" s="49">
        <v>4</v>
      </c>
      <c r="J15" s="44">
        <v>0.32</v>
      </c>
      <c r="K15" s="121"/>
      <c r="L15" s="44"/>
      <c r="M15" s="44">
        <v>2.83</v>
      </c>
      <c r="N15" s="121">
        <v>41</v>
      </c>
      <c r="O15" s="45">
        <v>393</v>
      </c>
    </row>
    <row r="16" spans="1:15" x14ac:dyDescent="0.3">
      <c r="A16" s="26"/>
      <c r="B16" s="17" t="s">
        <v>3</v>
      </c>
      <c r="C16" s="125">
        <v>410</v>
      </c>
      <c r="D16" s="112">
        <f>D13+D14+D15</f>
        <v>8.1999999999999993</v>
      </c>
      <c r="E16" s="112">
        <f t="shared" ref="E16:M16" si="0">E13+E14+E15</f>
        <v>10.9</v>
      </c>
      <c r="F16" s="112">
        <f t="shared" si="0"/>
        <v>54.900000000000006</v>
      </c>
      <c r="G16" s="112">
        <f t="shared" si="0"/>
        <v>36.200000000000003</v>
      </c>
      <c r="H16" s="112">
        <f t="shared" si="0"/>
        <v>31.299999999999997</v>
      </c>
      <c r="I16" s="112">
        <f t="shared" si="0"/>
        <v>70.7</v>
      </c>
      <c r="J16" s="112">
        <f t="shared" si="0"/>
        <v>2.42</v>
      </c>
      <c r="K16" s="43">
        <f t="shared" si="0"/>
        <v>58</v>
      </c>
      <c r="L16" s="112">
        <f t="shared" si="0"/>
        <v>7.0000000000000007E-2</v>
      </c>
      <c r="M16" s="112">
        <f t="shared" si="0"/>
        <v>2.83</v>
      </c>
      <c r="N16" s="112">
        <f t="shared" ref="N16" si="1">N13+N14+N15</f>
        <v>349</v>
      </c>
      <c r="O16" s="32"/>
    </row>
    <row r="17" spans="1:15" ht="18" customHeight="1" x14ac:dyDescent="0.3">
      <c r="A17" s="26"/>
      <c r="B17" s="30" t="s">
        <v>31</v>
      </c>
      <c r="C17" s="55">
        <f>N16*90/N35</f>
        <v>20.462540716612377</v>
      </c>
      <c r="D17" s="112"/>
      <c r="E17" s="46"/>
      <c r="F17" s="46"/>
      <c r="G17" s="34"/>
      <c r="H17" s="16"/>
      <c r="I17" s="16"/>
      <c r="J17" s="40"/>
      <c r="K17" s="42"/>
      <c r="L17" s="40"/>
      <c r="M17" s="40"/>
      <c r="N17" s="42"/>
      <c r="O17" s="32"/>
    </row>
    <row r="18" spans="1:15" x14ac:dyDescent="0.3">
      <c r="A18" s="29" t="s">
        <v>12</v>
      </c>
      <c r="B18" s="2" t="s">
        <v>58</v>
      </c>
      <c r="C18" s="3">
        <v>100</v>
      </c>
      <c r="D18" s="97">
        <v>1.6</v>
      </c>
      <c r="E18" s="49">
        <v>0.6</v>
      </c>
      <c r="F18" s="49">
        <v>21</v>
      </c>
      <c r="G18" s="35">
        <v>8</v>
      </c>
      <c r="H18" s="4">
        <v>42</v>
      </c>
      <c r="I18" s="4">
        <v>28</v>
      </c>
      <c r="J18" s="39">
        <v>0.6</v>
      </c>
      <c r="K18" s="118"/>
      <c r="L18" s="39">
        <v>0.04</v>
      </c>
      <c r="M18" s="39">
        <v>10</v>
      </c>
      <c r="N18" s="118">
        <v>94</v>
      </c>
      <c r="O18" s="32"/>
    </row>
    <row r="19" spans="1:15" x14ac:dyDescent="0.3">
      <c r="A19" s="29"/>
      <c r="B19" s="30" t="s">
        <v>3</v>
      </c>
      <c r="C19" s="36">
        <v>100</v>
      </c>
      <c r="D19" s="112">
        <f>D18</f>
        <v>1.6</v>
      </c>
      <c r="E19" s="112">
        <f t="shared" ref="E19:N19" si="2">E18</f>
        <v>0.6</v>
      </c>
      <c r="F19" s="112">
        <f t="shared" si="2"/>
        <v>21</v>
      </c>
      <c r="G19" s="112">
        <f t="shared" si="2"/>
        <v>8</v>
      </c>
      <c r="H19" s="112">
        <f t="shared" si="2"/>
        <v>42</v>
      </c>
      <c r="I19" s="112">
        <f t="shared" si="2"/>
        <v>28</v>
      </c>
      <c r="J19" s="112">
        <f t="shared" si="2"/>
        <v>0.6</v>
      </c>
      <c r="K19" s="43">
        <f t="shared" si="2"/>
        <v>0</v>
      </c>
      <c r="L19" s="112">
        <f t="shared" si="2"/>
        <v>0.04</v>
      </c>
      <c r="M19" s="112">
        <f t="shared" si="2"/>
        <v>10</v>
      </c>
      <c r="N19" s="112">
        <f t="shared" si="2"/>
        <v>94</v>
      </c>
      <c r="O19" s="13"/>
    </row>
    <row r="20" spans="1:15" ht="14.25" customHeight="1" x14ac:dyDescent="0.3">
      <c r="A20" s="29"/>
      <c r="B20" s="30" t="s">
        <v>32</v>
      </c>
      <c r="C20" s="15">
        <f>N19*90/N35</f>
        <v>5.5114006514657978</v>
      </c>
      <c r="D20" s="112"/>
      <c r="E20" s="46"/>
      <c r="F20" s="46"/>
      <c r="G20" s="34"/>
      <c r="H20" s="16"/>
      <c r="I20" s="16"/>
      <c r="J20" s="40"/>
      <c r="K20" s="42"/>
      <c r="L20" s="40"/>
      <c r="M20" s="40"/>
      <c r="N20" s="42"/>
      <c r="O20" s="32"/>
    </row>
    <row r="21" spans="1:15" x14ac:dyDescent="0.3">
      <c r="A21" s="29" t="s">
        <v>4</v>
      </c>
      <c r="B21" s="27" t="s">
        <v>23</v>
      </c>
      <c r="C21" s="28">
        <v>60</v>
      </c>
      <c r="D21" s="96">
        <v>2.8</v>
      </c>
      <c r="E21" s="96">
        <v>5.8</v>
      </c>
      <c r="F21" s="96">
        <v>4.2</v>
      </c>
      <c r="G21" s="94">
        <v>97.2</v>
      </c>
      <c r="H21" s="12">
        <v>13.8</v>
      </c>
      <c r="I21" s="12">
        <v>66</v>
      </c>
      <c r="J21" s="41">
        <v>0.76</v>
      </c>
      <c r="K21" s="117">
        <v>24</v>
      </c>
      <c r="L21" s="41">
        <v>0.02</v>
      </c>
      <c r="M21" s="41">
        <v>5</v>
      </c>
      <c r="N21" s="117">
        <v>80</v>
      </c>
      <c r="O21" s="77">
        <v>31</v>
      </c>
    </row>
    <row r="22" spans="1:15" ht="26.25" customHeight="1" x14ac:dyDescent="0.3">
      <c r="A22" s="18"/>
      <c r="B22" s="19" t="s">
        <v>25</v>
      </c>
      <c r="C22" s="20" t="s">
        <v>28</v>
      </c>
      <c r="D22" s="97">
        <v>3.9</v>
      </c>
      <c r="E22" s="49">
        <v>5.0999999999999996</v>
      </c>
      <c r="F22" s="49">
        <v>8.8000000000000007</v>
      </c>
      <c r="G22" s="35">
        <v>35.9</v>
      </c>
      <c r="H22" s="4">
        <v>20.27</v>
      </c>
      <c r="I22" s="4">
        <v>38.1</v>
      </c>
      <c r="J22" s="39">
        <v>0.91</v>
      </c>
      <c r="K22" s="118"/>
      <c r="L22" s="39">
        <v>0.04</v>
      </c>
      <c r="M22" s="39">
        <v>14.77</v>
      </c>
      <c r="N22" s="118">
        <v>95</v>
      </c>
      <c r="O22" s="32">
        <v>67</v>
      </c>
    </row>
    <row r="23" spans="1:15" ht="16.5" customHeight="1" x14ac:dyDescent="0.3">
      <c r="A23" s="18"/>
      <c r="B23" s="19" t="s">
        <v>14</v>
      </c>
      <c r="C23" s="20">
        <v>80</v>
      </c>
      <c r="D23" s="97">
        <v>13.15</v>
      </c>
      <c r="E23" s="49">
        <v>13.8</v>
      </c>
      <c r="F23" s="49">
        <v>14.5</v>
      </c>
      <c r="G23" s="35">
        <v>35</v>
      </c>
      <c r="H23" s="4">
        <v>25.7</v>
      </c>
      <c r="I23" s="4">
        <v>132.9</v>
      </c>
      <c r="J23" s="39">
        <v>1.2</v>
      </c>
      <c r="K23" s="118">
        <v>24</v>
      </c>
      <c r="L23" s="39">
        <v>0.08</v>
      </c>
      <c r="M23" s="39">
        <v>0.12</v>
      </c>
      <c r="N23" s="118">
        <v>231</v>
      </c>
      <c r="O23" s="32">
        <v>282</v>
      </c>
    </row>
    <row r="24" spans="1:15" x14ac:dyDescent="0.3">
      <c r="A24" s="18"/>
      <c r="B24" s="2" t="s">
        <v>15</v>
      </c>
      <c r="C24" s="3">
        <v>130</v>
      </c>
      <c r="D24" s="97">
        <v>2.4700000000000002</v>
      </c>
      <c r="E24" s="49">
        <v>4.2</v>
      </c>
      <c r="F24" s="49">
        <v>13</v>
      </c>
      <c r="G24" s="35">
        <v>38.799999999999997</v>
      </c>
      <c r="H24" s="4">
        <v>27.4</v>
      </c>
      <c r="I24" s="4">
        <v>62.2</v>
      </c>
      <c r="J24" s="39">
        <v>1.1000000000000001</v>
      </c>
      <c r="K24" s="118">
        <v>30.2</v>
      </c>
      <c r="L24" s="39">
        <v>7.0000000000000007E-2</v>
      </c>
      <c r="M24" s="39">
        <v>11.14</v>
      </c>
      <c r="N24" s="118">
        <v>105</v>
      </c>
      <c r="O24" s="32">
        <v>344</v>
      </c>
    </row>
    <row r="25" spans="1:15" ht="15.75" customHeight="1" x14ac:dyDescent="0.3">
      <c r="A25" s="18"/>
      <c r="B25" s="19" t="s">
        <v>30</v>
      </c>
      <c r="C25" s="20">
        <v>180</v>
      </c>
      <c r="D25" s="97">
        <v>0.4</v>
      </c>
      <c r="E25" s="49">
        <v>0</v>
      </c>
      <c r="F25" s="49">
        <v>20.2</v>
      </c>
      <c r="G25" s="35">
        <v>28.6</v>
      </c>
      <c r="H25" s="4">
        <v>5.4</v>
      </c>
      <c r="I25" s="4">
        <v>13.9</v>
      </c>
      <c r="J25" s="39">
        <v>0.04</v>
      </c>
      <c r="K25" s="118"/>
      <c r="L25" s="39">
        <v>2E-3</v>
      </c>
      <c r="M25" s="39">
        <v>0.36</v>
      </c>
      <c r="N25" s="118">
        <v>86</v>
      </c>
      <c r="O25" s="32">
        <v>376</v>
      </c>
    </row>
    <row r="26" spans="1:15" ht="15.75" customHeight="1" x14ac:dyDescent="0.3">
      <c r="A26" s="18"/>
      <c r="B26" s="33" t="s">
        <v>5</v>
      </c>
      <c r="C26" s="3">
        <v>35</v>
      </c>
      <c r="D26" s="97">
        <v>2.2999999999999998</v>
      </c>
      <c r="E26" s="49">
        <v>0.5</v>
      </c>
      <c r="F26" s="49">
        <v>11.7</v>
      </c>
      <c r="G26" s="35">
        <v>12.3</v>
      </c>
      <c r="H26" s="4">
        <v>16.5</v>
      </c>
      <c r="I26" s="4">
        <v>55.3</v>
      </c>
      <c r="J26" s="39">
        <v>1.37</v>
      </c>
      <c r="K26" s="118"/>
      <c r="L26" s="39">
        <v>0.06</v>
      </c>
      <c r="M26" s="39">
        <v>0</v>
      </c>
      <c r="N26" s="118">
        <v>61</v>
      </c>
      <c r="O26" s="32"/>
    </row>
    <row r="27" spans="1:15" ht="15.75" customHeight="1" x14ac:dyDescent="0.3">
      <c r="A27" s="29"/>
      <c r="B27" s="30" t="s">
        <v>3</v>
      </c>
      <c r="C27" s="31">
        <v>705</v>
      </c>
      <c r="D27" s="112">
        <f>D21+D22+D23+D24+D25+D26</f>
        <v>25.02</v>
      </c>
      <c r="E27" s="112">
        <f t="shared" ref="E27:N27" si="3">E21+E22+E23+E24+E25+E26</f>
        <v>29.4</v>
      </c>
      <c r="F27" s="112">
        <f t="shared" si="3"/>
        <v>72.400000000000006</v>
      </c>
      <c r="G27" s="112">
        <f t="shared" si="3"/>
        <v>247.79999999999998</v>
      </c>
      <c r="H27" s="112">
        <f t="shared" si="3"/>
        <v>109.07</v>
      </c>
      <c r="I27" s="112">
        <f t="shared" si="3"/>
        <v>368.4</v>
      </c>
      <c r="J27" s="112">
        <f t="shared" si="3"/>
        <v>5.38</v>
      </c>
      <c r="K27" s="43">
        <f t="shared" si="3"/>
        <v>78.2</v>
      </c>
      <c r="L27" s="112">
        <f t="shared" si="3"/>
        <v>0.27200000000000002</v>
      </c>
      <c r="M27" s="112">
        <f t="shared" si="3"/>
        <v>31.39</v>
      </c>
      <c r="N27" s="112">
        <f t="shared" si="3"/>
        <v>658</v>
      </c>
      <c r="O27" s="13"/>
    </row>
    <row r="28" spans="1:15" ht="31.5" customHeight="1" x14ac:dyDescent="0.3">
      <c r="A28" s="29"/>
      <c r="B28" s="89" t="s">
        <v>48</v>
      </c>
      <c r="C28" s="43">
        <f>N27*90/N35</f>
        <v>38.579804560260584</v>
      </c>
      <c r="D28" s="97"/>
      <c r="E28" s="49"/>
      <c r="F28" s="49"/>
      <c r="G28" s="35"/>
      <c r="H28" s="4"/>
      <c r="I28" s="4"/>
      <c r="J28" s="39"/>
      <c r="K28" s="118"/>
      <c r="L28" s="39"/>
      <c r="M28" s="39"/>
      <c r="N28" s="118"/>
      <c r="O28" s="13"/>
    </row>
    <row r="29" spans="1:15" ht="15.75" customHeight="1" x14ac:dyDescent="0.3">
      <c r="A29" s="29" t="s">
        <v>19</v>
      </c>
      <c r="B29" s="2" t="s">
        <v>43</v>
      </c>
      <c r="C29" s="3" t="s">
        <v>34</v>
      </c>
      <c r="D29" s="97">
        <v>11</v>
      </c>
      <c r="E29" s="49">
        <v>5</v>
      </c>
      <c r="F29" s="49">
        <v>13.5</v>
      </c>
      <c r="G29" s="35">
        <v>45</v>
      </c>
      <c r="H29" s="4">
        <v>26.8</v>
      </c>
      <c r="I29" s="4">
        <v>156</v>
      </c>
      <c r="J29" s="39">
        <v>0.74</v>
      </c>
      <c r="K29" s="118">
        <v>45</v>
      </c>
      <c r="L29" s="39">
        <v>7.0000000000000007E-2</v>
      </c>
      <c r="M29" s="39">
        <v>0.4</v>
      </c>
      <c r="N29" s="118">
        <v>140</v>
      </c>
      <c r="O29" s="47" t="s">
        <v>44</v>
      </c>
    </row>
    <row r="30" spans="1:15" ht="15.75" customHeight="1" x14ac:dyDescent="0.3">
      <c r="A30" s="29"/>
      <c r="B30" s="19" t="s">
        <v>27</v>
      </c>
      <c r="C30" s="20">
        <v>130</v>
      </c>
      <c r="D30" s="97">
        <v>2.9</v>
      </c>
      <c r="E30" s="49">
        <v>2.4</v>
      </c>
      <c r="F30" s="49">
        <v>23</v>
      </c>
      <c r="G30" s="35">
        <v>32</v>
      </c>
      <c r="H30" s="4">
        <v>24.1</v>
      </c>
      <c r="I30" s="4">
        <v>75.099999999999994</v>
      </c>
      <c r="J30" s="39">
        <v>0.87</v>
      </c>
      <c r="K30" s="118">
        <v>22.5</v>
      </c>
      <c r="L30" s="39">
        <v>0.12</v>
      </c>
      <c r="M30" s="39">
        <v>15.75</v>
      </c>
      <c r="N30" s="118">
        <v>119</v>
      </c>
      <c r="O30" s="47">
        <v>321</v>
      </c>
    </row>
    <row r="31" spans="1:15" ht="15.75" customHeight="1" x14ac:dyDescent="0.3">
      <c r="A31" s="29"/>
      <c r="B31" s="52" t="s">
        <v>33</v>
      </c>
      <c r="C31" s="3">
        <v>200</v>
      </c>
      <c r="D31" s="97">
        <v>5.6</v>
      </c>
      <c r="E31" s="49">
        <v>5.0999999999999996</v>
      </c>
      <c r="F31" s="49">
        <v>9.5</v>
      </c>
      <c r="G31" s="35">
        <v>252</v>
      </c>
      <c r="H31" s="4">
        <v>29.4</v>
      </c>
      <c r="I31" s="4">
        <v>189</v>
      </c>
      <c r="J31" s="39">
        <v>0.2</v>
      </c>
      <c r="K31" s="118">
        <v>42.2</v>
      </c>
      <c r="L31" s="39">
        <v>0.09</v>
      </c>
      <c r="M31" s="39">
        <v>0.9</v>
      </c>
      <c r="N31" s="118">
        <v>104</v>
      </c>
      <c r="O31" s="32">
        <v>400</v>
      </c>
    </row>
    <row r="32" spans="1:15" ht="15.75" customHeight="1" x14ac:dyDescent="0.3">
      <c r="A32" s="29"/>
      <c r="B32" s="10" t="s">
        <v>2</v>
      </c>
      <c r="C32" s="11">
        <v>30</v>
      </c>
      <c r="D32" s="94">
        <v>2.4</v>
      </c>
      <c r="E32" s="94">
        <v>0.5</v>
      </c>
      <c r="F32" s="94">
        <v>14.6</v>
      </c>
      <c r="G32" s="94">
        <v>6.9</v>
      </c>
      <c r="H32" s="12">
        <v>9.9</v>
      </c>
      <c r="I32" s="12">
        <v>26.1</v>
      </c>
      <c r="J32" s="41">
        <v>0.6</v>
      </c>
      <c r="K32" s="117"/>
      <c r="L32" s="41">
        <v>0.06</v>
      </c>
      <c r="M32" s="41">
        <v>0</v>
      </c>
      <c r="N32" s="117">
        <v>71</v>
      </c>
      <c r="O32" s="77"/>
    </row>
    <row r="33" spans="1:15" x14ac:dyDescent="0.3">
      <c r="A33" s="29"/>
      <c r="B33" s="30" t="s">
        <v>3</v>
      </c>
      <c r="C33" s="43">
        <v>470</v>
      </c>
      <c r="D33" s="112">
        <f>D29+D30+D31+D32</f>
        <v>21.9</v>
      </c>
      <c r="E33" s="112">
        <f t="shared" ref="E33:N33" si="4">E29+E30+E31+E32</f>
        <v>13</v>
      </c>
      <c r="F33" s="112">
        <f t="shared" si="4"/>
        <v>60.6</v>
      </c>
      <c r="G33" s="112">
        <f t="shared" si="4"/>
        <v>335.9</v>
      </c>
      <c r="H33" s="112">
        <f t="shared" si="4"/>
        <v>90.200000000000017</v>
      </c>
      <c r="I33" s="112">
        <f t="shared" si="4"/>
        <v>446.20000000000005</v>
      </c>
      <c r="J33" s="112">
        <f t="shared" si="4"/>
        <v>2.4099999999999997</v>
      </c>
      <c r="K33" s="43">
        <f t="shared" si="4"/>
        <v>109.7</v>
      </c>
      <c r="L33" s="112">
        <f t="shared" si="4"/>
        <v>0.34</v>
      </c>
      <c r="M33" s="112">
        <f t="shared" si="4"/>
        <v>17.049999999999997</v>
      </c>
      <c r="N33" s="112">
        <f t="shared" si="4"/>
        <v>434</v>
      </c>
      <c r="O33" s="45"/>
    </row>
    <row r="34" spans="1:15" x14ac:dyDescent="0.3">
      <c r="A34" s="29"/>
      <c r="B34" s="89" t="s">
        <v>35</v>
      </c>
      <c r="C34" s="43">
        <f>N33*90/N35</f>
        <v>25.446254071661237</v>
      </c>
      <c r="D34" s="97"/>
      <c r="E34" s="49"/>
      <c r="F34" s="49"/>
      <c r="G34" s="97"/>
      <c r="H34" s="49"/>
      <c r="I34" s="49"/>
      <c r="J34" s="44"/>
      <c r="K34" s="121"/>
      <c r="L34" s="44"/>
      <c r="M34" s="44"/>
      <c r="N34" s="121"/>
      <c r="O34" s="45"/>
    </row>
    <row r="35" spans="1:15" x14ac:dyDescent="0.3">
      <c r="A35" s="29"/>
      <c r="B35" s="30" t="s">
        <v>8</v>
      </c>
      <c r="C35" s="37"/>
      <c r="D35" s="123">
        <f>D16+D19+D27+D33</f>
        <v>56.72</v>
      </c>
      <c r="E35" s="123">
        <f t="shared" ref="E35:N35" si="5">E16+E19+E27+E33</f>
        <v>53.9</v>
      </c>
      <c r="F35" s="123">
        <f t="shared" si="5"/>
        <v>208.9</v>
      </c>
      <c r="G35" s="123">
        <f t="shared" si="5"/>
        <v>627.9</v>
      </c>
      <c r="H35" s="123">
        <f t="shared" si="5"/>
        <v>272.57000000000005</v>
      </c>
      <c r="I35" s="123">
        <f t="shared" si="5"/>
        <v>913.3</v>
      </c>
      <c r="J35" s="123">
        <f t="shared" si="5"/>
        <v>10.81</v>
      </c>
      <c r="K35" s="134">
        <f t="shared" si="5"/>
        <v>245.89999999999998</v>
      </c>
      <c r="L35" s="123">
        <f t="shared" si="5"/>
        <v>0.72199999999999998</v>
      </c>
      <c r="M35" s="123">
        <f t="shared" si="5"/>
        <v>61.269999999999996</v>
      </c>
      <c r="N35" s="123">
        <f t="shared" si="5"/>
        <v>1535</v>
      </c>
      <c r="O35" s="13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2023-12-10T23:51:28Z</dcterms:modified>
</cp:coreProperties>
</file>