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345"/>
  </bookViews>
  <sheets>
    <sheet name="2 день" sheetId="8" r:id="rId1"/>
  </sheets>
  <calcPr calcId="162913"/>
</workbook>
</file>

<file path=xl/calcChain.xml><?xml version="1.0" encoding="utf-8"?>
<calcChain xmlns="http://schemas.openxmlformats.org/spreadsheetml/2006/main">
  <c r="D42" i="8" l="1"/>
  <c r="E42" i="8"/>
  <c r="F42" i="8"/>
  <c r="G42" i="8"/>
  <c r="H42" i="8"/>
  <c r="J42" i="8"/>
  <c r="M42" i="8"/>
  <c r="N42" i="8"/>
  <c r="D46" i="8"/>
  <c r="E46" i="8"/>
  <c r="F46" i="8"/>
  <c r="G46" i="8"/>
  <c r="H46" i="8"/>
  <c r="J46" i="8"/>
  <c r="M46" i="8"/>
  <c r="N46" i="8"/>
  <c r="D54" i="8"/>
  <c r="E54" i="8"/>
  <c r="F54" i="8"/>
  <c r="G54" i="8"/>
  <c r="H54" i="8"/>
  <c r="J54" i="8"/>
  <c r="M54" i="8"/>
  <c r="N54" i="8"/>
  <c r="D61" i="8"/>
  <c r="E61" i="8"/>
  <c r="F61" i="8"/>
  <c r="G61" i="8"/>
  <c r="H61" i="8"/>
  <c r="J61" i="8"/>
  <c r="M61" i="8"/>
  <c r="N61" i="8"/>
  <c r="M63" i="8"/>
  <c r="H63" i="8" l="1"/>
  <c r="F63" i="8"/>
  <c r="D63" i="8"/>
  <c r="J63" i="8"/>
  <c r="G63" i="8"/>
  <c r="N63" i="8"/>
  <c r="E30" i="8" l="1"/>
  <c r="F30" i="8"/>
  <c r="G30" i="8"/>
  <c r="H30" i="8"/>
  <c r="J30" i="8"/>
  <c r="N30" i="8"/>
  <c r="D30" i="8"/>
  <c r="E23" i="8"/>
  <c r="F23" i="8"/>
  <c r="G23" i="8"/>
  <c r="H23" i="8"/>
  <c r="J23" i="8"/>
  <c r="M23" i="8"/>
  <c r="N23" i="8"/>
  <c r="D23" i="8"/>
  <c r="E15" i="8" l="1"/>
  <c r="F15" i="8"/>
  <c r="G15" i="8"/>
  <c r="H15" i="8"/>
  <c r="J15" i="8"/>
  <c r="M15" i="8"/>
  <c r="N15" i="8"/>
  <c r="D15" i="8"/>
  <c r="E11" i="8"/>
  <c r="E32" i="8" s="1"/>
  <c r="F11" i="8"/>
  <c r="G11" i="8"/>
  <c r="G32" i="8" s="1"/>
  <c r="H11" i="8"/>
  <c r="J11" i="8"/>
  <c r="M32" i="8"/>
  <c r="D11" i="8"/>
  <c r="F32" i="8" l="1"/>
  <c r="N32" i="8"/>
  <c r="C16" i="8" l="1"/>
</calcChain>
</file>

<file path=xl/sharedStrings.xml><?xml version="1.0" encoding="utf-8"?>
<sst xmlns="http://schemas.openxmlformats.org/spreadsheetml/2006/main" count="106" uniqueCount="64">
  <si>
    <t>Наименование блюд</t>
  </si>
  <si>
    <t>Завтрак:</t>
  </si>
  <si>
    <t>Какао с молоком</t>
  </si>
  <si>
    <t>Хлеб пшеничный</t>
  </si>
  <si>
    <t>Итого:</t>
  </si>
  <si>
    <t>Обед:</t>
  </si>
  <si>
    <t>Хлеб ржаной</t>
  </si>
  <si>
    <t>Чай с сахаром</t>
  </si>
  <si>
    <t>2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</si>
  <si>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</si>
  <si>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</si>
  <si>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</si>
  <si>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</si>
  <si>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</si>
  <si>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</si>
  <si>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</si>
  <si>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</si>
  <si>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</si>
  <si>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Батон с маслом, сыром</t>
  </si>
  <si>
    <t>Борщ со свежей капустой, сметаной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</si>
  <si>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</si>
  <si>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</si>
  <si>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</si>
  <si>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</si>
  <si>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Полдник:</t>
  </si>
  <si>
    <t>20/5/7.</t>
  </si>
  <si>
    <t>Кисель из свежих ягод</t>
  </si>
  <si>
    <t>ТТК</t>
  </si>
  <si>
    <t>Соус томатный</t>
  </si>
  <si>
    <t>Картофельное пюре</t>
  </si>
  <si>
    <t>Рис припущенный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</si>
  <si>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</si>
  <si>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</si>
  <si>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</si>
  <si>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Шницель рыбный натуральный</t>
  </si>
  <si>
    <t>Суп молочный с геркулесом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</si>
  <si>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</si>
  <si>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Салат из б/капусты с морковью</t>
  </si>
  <si>
    <t>Сезон: осень - зима</t>
  </si>
  <si>
    <t>30/5/10.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</si>
  <si>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</si>
  <si>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</si>
  <si>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</si>
  <si>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</si>
  <si>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</si>
  <si>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</si>
  <si>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</si>
  <si>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Б, г</t>
  </si>
  <si>
    <t>Ж, г</t>
  </si>
  <si>
    <t>У, г</t>
  </si>
  <si>
    <t>Печень тушеная в соусе</t>
  </si>
  <si>
    <t>Шницель рыбный натуральный (минтай)</t>
  </si>
  <si>
    <t>50/30</t>
  </si>
  <si>
    <t>70/50</t>
  </si>
  <si>
    <t xml:space="preserve">ПЕРСПЕКТИВНОЕ МЕНЮ НА 2021 - 2022 год </t>
  </si>
  <si>
    <t>Р</t>
  </si>
  <si>
    <t>А,мкг</t>
  </si>
  <si>
    <t>В1,мг</t>
  </si>
  <si>
    <t>150\7</t>
  </si>
  <si>
    <t>Фрукты (яблоко)</t>
  </si>
  <si>
    <t>чай с сахаром</t>
  </si>
  <si>
    <t>180\10</t>
  </si>
  <si>
    <t>Фрукты (яблоко,)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</si>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</sst>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164" fontId="6" fillId="4" borderId="4" xfId="0" applyNumberFormat="1" applyFont="1" applyFill="1" applyBorder="1" applyAlignment="1">
      <alignment horizontal="center" vertical="top" wrapText="1"/>
    </xf>
    <xf numFmtId="2" fontId="2" fillId="4" borderId="8" xfId="0" applyNumberFormat="1" applyFont="1" applyFill="1" applyBorder="1" applyAlignment="1">
      <alignment horizontal="center" vertical="top"/>
    </xf>
    <xf numFmtId="1" fontId="2" fillId="4" borderId="8" xfId="0" applyNumberFormat="1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A39" zoomScale="110" zoomScaleNormal="110" workbookViewId="0">
      <selection activeCell="N63" sqref="N63"/>
    </sheetView>
  </sheetViews>
  <sheetFormatPr defaultRowHeight="15" x14ac:dyDescent="0.25"/>
  <cols>
    <col min="1" max="1" width="11.7109375" customWidth="1"/>
    <col min="2" max="2" width="40.28515625" customWidth="1"/>
    <col min="3" max="3" width="9.5703125" customWidth="1"/>
    <col min="4" max="4" width="7.28515625" customWidth="1"/>
    <col min="5" max="5" width="7.140625" customWidth="1"/>
    <col min="6" max="6" width="6.5703125" customWidth="1"/>
    <col min="7" max="7" width="6.85546875" customWidth="1"/>
    <col min="8" max="9" width="6.7109375" customWidth="1"/>
    <col min="10" max="10" width="6.28515625" customWidth="1"/>
    <col min="11" max="11" width="7.7109375" customWidth="1"/>
    <col min="12" max="12" width="6.28515625" customWidth="1"/>
    <col min="13" max="13" width="8.85546875" customWidth="1"/>
    <col min="14" max="14" width="9.5703125" customWidth="1"/>
    <col min="15" max="15" width="11.5703125" customWidth="1"/>
  </cols>
  <sheetData>
    <row r="1" spans="1:16" x14ac:dyDescent="0.25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25">
      <c r="A2" s="148" t="s">
        <v>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6" ht="15.75" x14ac:dyDescent="0.25">
      <c r="A3" s="126" t="s">
        <v>20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6" x14ac:dyDescent="0.25">
      <c r="A4" s="124" t="s">
        <v>38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6" ht="44.25" customHeight="1" x14ac:dyDescent="0.25">
      <c r="A5" s="133" t="s">
        <v>14</v>
      </c>
      <c r="B5" s="135" t="s">
        <v>0</v>
      </c>
      <c r="C5" s="137" t="s">
        <v>9</v>
      </c>
      <c r="D5" s="150" t="s">
        <v>15</v>
      </c>
      <c r="E5" s="151"/>
      <c r="F5" s="152"/>
      <c r="G5" s="143" t="s">
        <v>40</v>
      </c>
      <c r="H5" s="144"/>
      <c r="I5" s="144"/>
      <c r="J5" s="145"/>
      <c r="K5" s="121"/>
      <c r="L5" s="121"/>
      <c r="M5" s="77" t="s">
        <v>45</v>
      </c>
      <c r="N5" s="146" t="s">
        <v>46</v>
      </c>
      <c r="O5" s="141" t="s">
        <v>21</v>
      </c>
      <c r="P5" s="53"/>
    </row>
    <row r="6" spans="1:16" ht="117.75" customHeight="1" x14ac:dyDescent="0.25">
      <c r="A6" s="134"/>
      <c r="B6" s="136"/>
      <c r="C6" s="136"/>
      <c r="D6" s="76" t="s">
        <v>47</v>
      </c>
      <c r="E6" s="76" t="s">
        <v>48</v>
      </c>
      <c r="F6" s="76" t="s">
        <v>49</v>
      </c>
      <c r="G6" s="20" t="s">
        <v>41</v>
      </c>
      <c r="H6" s="6" t="s">
        <v>42</v>
      </c>
      <c r="I6" s="6" t="s">
        <v>55</v>
      </c>
      <c r="J6" s="7" t="s">
        <v>43</v>
      </c>
      <c r="K6" s="123" t="s">
        <v>56</v>
      </c>
      <c r="L6" s="123" t="s">
        <v>57</v>
      </c>
      <c r="M6" s="75" t="s">
        <v>44</v>
      </c>
      <c r="N6" s="147"/>
      <c r="O6" s="142"/>
      <c r="P6" s="53"/>
    </row>
    <row r="7" spans="1:16" ht="18.75" x14ac:dyDescent="0.25">
      <c r="A7" s="63"/>
      <c r="B7" s="64" t="s">
        <v>8</v>
      </c>
      <c r="C7" s="65"/>
      <c r="D7" s="83"/>
      <c r="E7" s="83"/>
      <c r="F7" s="83"/>
      <c r="G7" s="88"/>
      <c r="H7" s="87"/>
      <c r="I7" s="87"/>
      <c r="J7" s="84"/>
      <c r="K7" s="84"/>
      <c r="L7" s="84"/>
      <c r="M7" s="84"/>
      <c r="N7" s="106"/>
      <c r="O7" s="59"/>
      <c r="P7" s="53"/>
    </row>
    <row r="8" spans="1:16" x14ac:dyDescent="0.25">
      <c r="A8" s="55" t="s">
        <v>1</v>
      </c>
      <c r="B8" s="52" t="s">
        <v>18</v>
      </c>
      <c r="C8" s="48" t="s">
        <v>25</v>
      </c>
      <c r="D8" s="78">
        <v>3.42</v>
      </c>
      <c r="E8" s="78">
        <v>6.12</v>
      </c>
      <c r="F8" s="78">
        <v>10.3</v>
      </c>
      <c r="G8" s="88">
        <v>68.3</v>
      </c>
      <c r="H8" s="87">
        <v>9.5</v>
      </c>
      <c r="I8" s="87">
        <v>55.2</v>
      </c>
      <c r="J8" s="84">
        <v>0.5</v>
      </c>
      <c r="K8" s="84">
        <v>26</v>
      </c>
      <c r="L8" s="84">
        <v>0.03</v>
      </c>
      <c r="M8" s="84">
        <v>0</v>
      </c>
      <c r="N8" s="106">
        <v>110</v>
      </c>
      <c r="O8" s="70">
        <v>3</v>
      </c>
      <c r="P8" s="53"/>
    </row>
    <row r="9" spans="1:16" x14ac:dyDescent="0.25">
      <c r="A9" s="55"/>
      <c r="B9" s="52" t="s">
        <v>35</v>
      </c>
      <c r="C9" s="48">
        <v>180</v>
      </c>
      <c r="D9" s="78">
        <v>3.7</v>
      </c>
      <c r="E9" s="78">
        <v>3.9</v>
      </c>
      <c r="F9" s="78">
        <v>10.6</v>
      </c>
      <c r="G9" s="88">
        <v>109.1</v>
      </c>
      <c r="H9" s="87">
        <v>16.3</v>
      </c>
      <c r="I9" s="87">
        <v>153.19999999999999</v>
      </c>
      <c r="J9" s="84">
        <v>0.35</v>
      </c>
      <c r="K9" s="84">
        <v>28</v>
      </c>
      <c r="L9" s="84">
        <v>0.1</v>
      </c>
      <c r="M9" s="84">
        <v>0.62</v>
      </c>
      <c r="N9" s="106">
        <v>89</v>
      </c>
      <c r="O9" s="70">
        <v>94</v>
      </c>
      <c r="P9" s="54"/>
    </row>
    <row r="10" spans="1:16" x14ac:dyDescent="0.25">
      <c r="A10" s="56"/>
      <c r="B10" s="2" t="s">
        <v>7</v>
      </c>
      <c r="C10" s="3" t="s">
        <v>58</v>
      </c>
      <c r="D10" s="33">
        <v>0</v>
      </c>
      <c r="E10" s="33">
        <v>0</v>
      </c>
      <c r="F10" s="33">
        <v>7</v>
      </c>
      <c r="G10" s="103">
        <v>8</v>
      </c>
      <c r="H10" s="85">
        <v>0.9</v>
      </c>
      <c r="I10" s="85">
        <v>1.6</v>
      </c>
      <c r="J10" s="90">
        <v>0.19</v>
      </c>
      <c r="K10" s="90">
        <v>0</v>
      </c>
      <c r="L10" s="90">
        <v>0</v>
      </c>
      <c r="M10" s="90">
        <v>0.02</v>
      </c>
      <c r="N10" s="107">
        <v>28</v>
      </c>
      <c r="O10" s="44">
        <v>392</v>
      </c>
      <c r="P10" s="54"/>
    </row>
    <row r="11" spans="1:16" x14ac:dyDescent="0.25">
      <c r="A11" s="56"/>
      <c r="B11" s="60" t="s">
        <v>4</v>
      </c>
      <c r="C11" s="66">
        <v>362</v>
      </c>
      <c r="D11" s="68">
        <f>D8+D9+D10</f>
        <v>7.12</v>
      </c>
      <c r="E11" s="68">
        <f t="shared" ref="E11:J11" si="0">E8+E9+E10</f>
        <v>10.02</v>
      </c>
      <c r="F11" s="68">
        <f t="shared" si="0"/>
        <v>27.9</v>
      </c>
      <c r="G11" s="68">
        <f t="shared" si="0"/>
        <v>185.39999999999998</v>
      </c>
      <c r="H11" s="68">
        <f t="shared" si="0"/>
        <v>26.7</v>
      </c>
      <c r="I11" s="68">
        <v>210</v>
      </c>
      <c r="J11" s="104">
        <f t="shared" si="0"/>
        <v>1.04</v>
      </c>
      <c r="K11" s="104">
        <v>53.1</v>
      </c>
      <c r="L11" s="104">
        <v>0.1</v>
      </c>
      <c r="M11" s="104">
        <v>0.6</v>
      </c>
      <c r="N11" s="62">
        <v>227</v>
      </c>
      <c r="O11" s="70"/>
      <c r="P11" s="54"/>
    </row>
    <row r="12" spans="1:16" x14ac:dyDescent="0.25">
      <c r="A12" s="56"/>
      <c r="B12" s="58" t="s">
        <v>31</v>
      </c>
      <c r="C12" s="67">
        <v>19</v>
      </c>
      <c r="D12" s="68"/>
      <c r="E12" s="68"/>
      <c r="F12" s="68"/>
      <c r="G12" s="92"/>
      <c r="H12" s="86"/>
      <c r="I12" s="86"/>
      <c r="J12" s="91"/>
      <c r="K12" s="91"/>
      <c r="L12" s="91"/>
      <c r="M12" s="91"/>
      <c r="N12" s="89"/>
      <c r="O12" s="70"/>
      <c r="P12" s="53"/>
    </row>
    <row r="13" spans="1:16" x14ac:dyDescent="0.25">
      <c r="A13" s="110" t="s">
        <v>16</v>
      </c>
      <c r="B13" s="10" t="s">
        <v>59</v>
      </c>
      <c r="C13" s="11">
        <v>95</v>
      </c>
      <c r="D13" s="79">
        <v>0.4</v>
      </c>
      <c r="E13" s="79">
        <v>0.4</v>
      </c>
      <c r="F13" s="79">
        <v>9.4</v>
      </c>
      <c r="G13" s="79">
        <v>15.2</v>
      </c>
      <c r="H13" s="12">
        <v>8.6</v>
      </c>
      <c r="I13" s="12">
        <v>10.5</v>
      </c>
      <c r="J13" s="37">
        <v>2.1</v>
      </c>
      <c r="K13" s="37">
        <v>0</v>
      </c>
      <c r="L13" s="37">
        <v>0.01</v>
      </c>
      <c r="M13" s="37">
        <v>9.5</v>
      </c>
      <c r="N13" s="108">
        <v>42</v>
      </c>
      <c r="O13" s="69"/>
      <c r="P13" s="53"/>
    </row>
    <row r="14" spans="1:16" hidden="1" x14ac:dyDescent="0.25">
      <c r="A14" s="110"/>
      <c r="B14" s="25"/>
      <c r="C14" s="26"/>
      <c r="D14" s="81"/>
      <c r="E14" s="81"/>
      <c r="F14" s="81"/>
      <c r="G14" s="81"/>
      <c r="H14" s="95">
        <v>1.2</v>
      </c>
      <c r="I14" s="95"/>
      <c r="J14" s="71"/>
      <c r="K14" s="71"/>
      <c r="L14" s="71"/>
      <c r="M14" s="71"/>
      <c r="N14" s="113"/>
      <c r="O14" s="69"/>
      <c r="P14" s="53"/>
    </row>
    <row r="15" spans="1:16" x14ac:dyDescent="0.25">
      <c r="A15" s="45"/>
      <c r="B15" s="58" t="s">
        <v>4</v>
      </c>
      <c r="C15" s="49">
        <v>95</v>
      </c>
      <c r="D15" s="80">
        <f>D13+D14</f>
        <v>0.4</v>
      </c>
      <c r="E15" s="80">
        <f>E13+E14</f>
        <v>0.4</v>
      </c>
      <c r="F15" s="80">
        <f>F13+F14</f>
        <v>9.4</v>
      </c>
      <c r="G15" s="80">
        <f>G13+G14</f>
        <v>15.2</v>
      </c>
      <c r="H15" s="80">
        <f>H13+H14</f>
        <v>9.7999999999999989</v>
      </c>
      <c r="I15" s="80">
        <v>10.5</v>
      </c>
      <c r="J15" s="80">
        <f>J13+J14</f>
        <v>2.1</v>
      </c>
      <c r="K15" s="80">
        <v>0</v>
      </c>
      <c r="L15" s="80">
        <v>0.01</v>
      </c>
      <c r="M15" s="80">
        <f>M13+M14</f>
        <v>9.5</v>
      </c>
      <c r="N15" s="80">
        <f>N13+N14</f>
        <v>42</v>
      </c>
      <c r="O15" s="59"/>
      <c r="P15" s="53"/>
    </row>
    <row r="16" spans="1:16" x14ac:dyDescent="0.25">
      <c r="A16" s="45"/>
      <c r="B16" s="58" t="s">
        <v>32</v>
      </c>
      <c r="C16" s="62">
        <f>N15*70/N32</f>
        <v>2.7217182003332714</v>
      </c>
      <c r="D16" s="68"/>
      <c r="E16" s="68"/>
      <c r="F16" s="68"/>
      <c r="G16" s="92"/>
      <c r="H16" s="86"/>
      <c r="I16" s="86"/>
      <c r="J16" s="91"/>
      <c r="K16" s="91"/>
      <c r="L16" s="91"/>
      <c r="M16" s="91"/>
      <c r="N16" s="89"/>
      <c r="O16" s="70"/>
      <c r="P16" s="53"/>
    </row>
    <row r="17" spans="1:16" ht="17.25" customHeight="1" x14ac:dyDescent="0.25">
      <c r="A17" s="45" t="s">
        <v>5</v>
      </c>
      <c r="B17" s="52" t="s">
        <v>37</v>
      </c>
      <c r="C17" s="48">
        <v>30</v>
      </c>
      <c r="D17" s="78">
        <v>0.42</v>
      </c>
      <c r="E17" s="78">
        <v>1.5</v>
      </c>
      <c r="F17" s="78">
        <v>2.7</v>
      </c>
      <c r="G17" s="88">
        <v>11.2</v>
      </c>
      <c r="H17" s="87">
        <v>4.5</v>
      </c>
      <c r="I17" s="87">
        <v>8.3000000000000007</v>
      </c>
      <c r="J17" s="84">
        <v>0.15</v>
      </c>
      <c r="K17" s="84"/>
      <c r="L17" s="84">
        <v>0.01</v>
      </c>
      <c r="M17" s="84">
        <v>9.74</v>
      </c>
      <c r="N17" s="106">
        <v>26.2</v>
      </c>
      <c r="O17" s="70">
        <v>20</v>
      </c>
      <c r="P17" s="53"/>
    </row>
    <row r="18" spans="1:16" ht="18" customHeight="1" x14ac:dyDescent="0.25">
      <c r="A18" s="57"/>
      <c r="B18" s="52" t="s">
        <v>19</v>
      </c>
      <c r="C18" s="48" t="s">
        <v>17</v>
      </c>
      <c r="D18" s="78">
        <v>1.2</v>
      </c>
      <c r="E18" s="78">
        <v>3.5</v>
      </c>
      <c r="F18" s="78">
        <v>8.3000000000000007</v>
      </c>
      <c r="G18" s="88">
        <v>26.63</v>
      </c>
      <c r="H18" s="87">
        <v>15.75</v>
      </c>
      <c r="I18" s="87">
        <v>31.9</v>
      </c>
      <c r="J18" s="84">
        <v>0.7</v>
      </c>
      <c r="K18" s="84"/>
      <c r="L18" s="84">
        <v>0.03</v>
      </c>
      <c r="M18" s="84">
        <v>6.2</v>
      </c>
      <c r="N18" s="106">
        <v>68</v>
      </c>
      <c r="O18" s="70">
        <v>57</v>
      </c>
      <c r="P18" s="53"/>
    </row>
    <row r="19" spans="1:16" ht="15" customHeight="1" x14ac:dyDescent="0.25">
      <c r="A19" s="57"/>
      <c r="B19" s="52" t="s">
        <v>50</v>
      </c>
      <c r="C19" s="48" t="s">
        <v>52</v>
      </c>
      <c r="D19" s="78">
        <v>13.3</v>
      </c>
      <c r="E19" s="78">
        <v>5.3</v>
      </c>
      <c r="F19" s="78">
        <v>4.3</v>
      </c>
      <c r="G19" s="88">
        <v>12</v>
      </c>
      <c r="H19" s="87">
        <v>15.1</v>
      </c>
      <c r="I19" s="87">
        <v>311.39999999999998</v>
      </c>
      <c r="J19" s="84">
        <v>2.4</v>
      </c>
      <c r="K19" s="84">
        <v>7439</v>
      </c>
      <c r="L19" s="84">
        <v>0.27</v>
      </c>
      <c r="M19" s="84">
        <v>4</v>
      </c>
      <c r="N19" s="106">
        <v>117</v>
      </c>
      <c r="O19" s="70" t="s">
        <v>27</v>
      </c>
      <c r="P19" s="53"/>
    </row>
    <row r="20" spans="1:16" ht="15" customHeight="1" x14ac:dyDescent="0.25">
      <c r="A20" s="57"/>
      <c r="B20" s="25" t="s">
        <v>30</v>
      </c>
      <c r="C20" s="26">
        <v>110</v>
      </c>
      <c r="D20" s="81">
        <v>2.9</v>
      </c>
      <c r="E20" s="81">
        <v>1.7</v>
      </c>
      <c r="F20" s="81">
        <v>30.7</v>
      </c>
      <c r="G20" s="79">
        <v>1.8</v>
      </c>
      <c r="H20" s="12">
        <v>13.9</v>
      </c>
      <c r="I20" s="12">
        <v>57.1</v>
      </c>
      <c r="J20" s="37">
        <v>0.4</v>
      </c>
      <c r="K20" s="37">
        <v>15</v>
      </c>
      <c r="L20" s="37">
        <v>0.02</v>
      </c>
      <c r="M20" s="37">
        <v>0</v>
      </c>
      <c r="N20" s="108">
        <v>142</v>
      </c>
      <c r="O20" s="69">
        <v>316</v>
      </c>
      <c r="P20" s="53"/>
    </row>
    <row r="21" spans="1:16" ht="15" customHeight="1" x14ac:dyDescent="0.25">
      <c r="A21" s="57"/>
      <c r="B21" s="52" t="s">
        <v>26</v>
      </c>
      <c r="C21" s="48">
        <v>150</v>
      </c>
      <c r="D21" s="78">
        <v>0.2</v>
      </c>
      <c r="E21" s="78">
        <v>0</v>
      </c>
      <c r="F21" s="78">
        <v>16.600000000000001</v>
      </c>
      <c r="G21" s="88">
        <v>10.4</v>
      </c>
      <c r="H21" s="87">
        <v>3.7</v>
      </c>
      <c r="I21" s="87">
        <v>7.1</v>
      </c>
      <c r="J21" s="84">
        <v>0.2</v>
      </c>
      <c r="K21" s="84"/>
      <c r="L21" s="84"/>
      <c r="M21" s="84">
        <v>18.3</v>
      </c>
      <c r="N21" s="106">
        <v>67</v>
      </c>
      <c r="O21" s="70">
        <v>378</v>
      </c>
      <c r="P21" s="53"/>
    </row>
    <row r="22" spans="1:16" x14ac:dyDescent="0.25">
      <c r="A22" s="57"/>
      <c r="B22" s="94" t="s">
        <v>6</v>
      </c>
      <c r="C22" s="11">
        <v>30</v>
      </c>
      <c r="D22" s="79">
        <v>2</v>
      </c>
      <c r="E22" s="79">
        <v>0.3</v>
      </c>
      <c r="F22" s="79">
        <v>12</v>
      </c>
      <c r="G22" s="79">
        <v>11.4</v>
      </c>
      <c r="H22" s="12">
        <v>14.7</v>
      </c>
      <c r="I22" s="12">
        <v>46.8</v>
      </c>
      <c r="J22" s="37">
        <v>0.78</v>
      </c>
      <c r="K22" s="37"/>
      <c r="L22" s="37">
        <v>0.06</v>
      </c>
      <c r="M22" s="37">
        <v>0</v>
      </c>
      <c r="N22" s="108">
        <v>57</v>
      </c>
      <c r="O22" s="69"/>
      <c r="P22" s="53"/>
    </row>
    <row r="23" spans="1:16" x14ac:dyDescent="0.25">
      <c r="A23" s="45"/>
      <c r="B23" s="58" t="s">
        <v>4</v>
      </c>
      <c r="C23" s="49">
        <v>485</v>
      </c>
      <c r="D23" s="80">
        <f>D17+D18+D19+D20+D21+D22</f>
        <v>20.02</v>
      </c>
      <c r="E23" s="80">
        <f t="shared" ref="E23:N23" si="1">E17+E18+E19+E20+E21+E22</f>
        <v>12.3</v>
      </c>
      <c r="F23" s="80">
        <f t="shared" si="1"/>
        <v>74.599999999999994</v>
      </c>
      <c r="G23" s="80">
        <f t="shared" si="1"/>
        <v>73.429999999999993</v>
      </c>
      <c r="H23" s="80">
        <f t="shared" si="1"/>
        <v>67.650000000000006</v>
      </c>
      <c r="I23" s="80">
        <v>462.6</v>
      </c>
      <c r="J23" s="80">
        <f t="shared" si="1"/>
        <v>4.63</v>
      </c>
      <c r="K23" s="80">
        <v>7454.4</v>
      </c>
      <c r="L23" s="80">
        <v>0.4</v>
      </c>
      <c r="M23" s="80">
        <f t="shared" si="1"/>
        <v>38.24</v>
      </c>
      <c r="N23" s="80">
        <f t="shared" si="1"/>
        <v>477.2</v>
      </c>
      <c r="O23" s="59"/>
      <c r="P23" s="53"/>
    </row>
    <row r="24" spans="1:16" x14ac:dyDescent="0.25">
      <c r="A24" s="45"/>
      <c r="B24" s="58" t="s">
        <v>36</v>
      </c>
      <c r="C24" s="61">
        <v>40</v>
      </c>
      <c r="D24" s="80"/>
      <c r="E24" s="80"/>
      <c r="F24" s="80"/>
      <c r="G24" s="88"/>
      <c r="H24" s="87"/>
      <c r="I24" s="87"/>
      <c r="J24" s="84"/>
      <c r="K24" s="84"/>
      <c r="L24" s="84"/>
      <c r="M24" s="84"/>
      <c r="N24" s="106"/>
      <c r="O24" s="59"/>
      <c r="P24" s="53"/>
    </row>
    <row r="25" spans="1:16" x14ac:dyDescent="0.25">
      <c r="A25" s="73" t="s">
        <v>24</v>
      </c>
      <c r="B25" s="94" t="s">
        <v>51</v>
      </c>
      <c r="C25" s="11">
        <v>60</v>
      </c>
      <c r="D25" s="79">
        <v>9.3000000000000007</v>
      </c>
      <c r="E25" s="79">
        <v>3.5</v>
      </c>
      <c r="F25" s="79">
        <v>6.4</v>
      </c>
      <c r="G25" s="79">
        <v>29.3</v>
      </c>
      <c r="H25" s="12">
        <v>21.3</v>
      </c>
      <c r="I25" s="12">
        <v>122.8</v>
      </c>
      <c r="J25" s="37">
        <v>0.63</v>
      </c>
      <c r="K25" s="37">
        <v>9</v>
      </c>
      <c r="L25" s="37">
        <v>0.06</v>
      </c>
      <c r="M25" s="37">
        <v>0.06</v>
      </c>
      <c r="N25" s="108">
        <v>92</v>
      </c>
      <c r="O25" s="69">
        <v>258</v>
      </c>
      <c r="P25" s="53"/>
    </row>
    <row r="26" spans="1:16" x14ac:dyDescent="0.25">
      <c r="A26" s="45"/>
      <c r="B26" s="10" t="s">
        <v>28</v>
      </c>
      <c r="C26" s="11">
        <v>20</v>
      </c>
      <c r="D26" s="79">
        <v>0.1</v>
      </c>
      <c r="E26" s="79">
        <v>0.6</v>
      </c>
      <c r="F26" s="79">
        <v>0.9</v>
      </c>
      <c r="G26" s="79">
        <v>3.2</v>
      </c>
      <c r="H26" s="12">
        <v>2.2999999999999998</v>
      </c>
      <c r="I26" s="12">
        <v>4.4000000000000004</v>
      </c>
      <c r="J26" s="37">
        <v>0.1</v>
      </c>
      <c r="K26" s="37">
        <v>5</v>
      </c>
      <c r="L26" s="37"/>
      <c r="M26" s="37">
        <v>0.5</v>
      </c>
      <c r="N26" s="108">
        <v>10</v>
      </c>
      <c r="O26" s="69">
        <v>348</v>
      </c>
      <c r="P26" s="53"/>
    </row>
    <row r="27" spans="1:16" x14ac:dyDescent="0.25">
      <c r="A27" s="45"/>
      <c r="B27" s="25" t="s">
        <v>29</v>
      </c>
      <c r="C27" s="26">
        <v>110</v>
      </c>
      <c r="D27" s="81">
        <v>2.5</v>
      </c>
      <c r="E27" s="81">
        <v>2</v>
      </c>
      <c r="F27" s="81">
        <v>19.399999999999999</v>
      </c>
      <c r="G27" s="79">
        <v>27.1</v>
      </c>
      <c r="H27" s="12">
        <v>20.399999999999999</v>
      </c>
      <c r="I27" s="12">
        <v>63.5</v>
      </c>
      <c r="J27" s="37">
        <v>0.74</v>
      </c>
      <c r="K27" s="37">
        <v>19</v>
      </c>
      <c r="L27" s="37">
        <v>0.1</v>
      </c>
      <c r="M27" s="37">
        <v>12.11</v>
      </c>
      <c r="N27" s="108">
        <v>101</v>
      </c>
      <c r="O27" s="93">
        <v>321</v>
      </c>
      <c r="P27" s="53"/>
    </row>
    <row r="28" spans="1:16" x14ac:dyDescent="0.25">
      <c r="A28" s="45"/>
      <c r="B28" s="25" t="s">
        <v>2</v>
      </c>
      <c r="C28" s="26">
        <v>150</v>
      </c>
      <c r="D28" s="81">
        <v>3.1</v>
      </c>
      <c r="E28" s="81">
        <v>2.2999999999999998</v>
      </c>
      <c r="F28" s="81">
        <v>12.9</v>
      </c>
      <c r="G28" s="79">
        <v>114.7</v>
      </c>
      <c r="H28" s="12">
        <v>16.7</v>
      </c>
      <c r="I28" s="12">
        <v>95.9</v>
      </c>
      <c r="J28" s="37">
        <v>0.41</v>
      </c>
      <c r="K28" s="37">
        <v>18</v>
      </c>
      <c r="L28" s="37">
        <v>0.04</v>
      </c>
      <c r="M28" s="37">
        <v>1.2</v>
      </c>
      <c r="N28" s="108">
        <v>84</v>
      </c>
      <c r="O28" s="69">
        <v>397</v>
      </c>
      <c r="P28" s="53"/>
    </row>
    <row r="29" spans="1:16" x14ac:dyDescent="0.25">
      <c r="A29" s="45"/>
      <c r="B29" s="10" t="s">
        <v>3</v>
      </c>
      <c r="C29" s="11">
        <v>20</v>
      </c>
      <c r="D29" s="79">
        <v>1.6</v>
      </c>
      <c r="E29" s="79">
        <v>0.2</v>
      </c>
      <c r="F29" s="79">
        <v>9.6999999999999993</v>
      </c>
      <c r="G29" s="79">
        <v>4.5999999999999996</v>
      </c>
      <c r="H29" s="12">
        <v>6.6</v>
      </c>
      <c r="I29" s="12">
        <v>17.399999999999999</v>
      </c>
      <c r="J29" s="37">
        <v>0.4</v>
      </c>
      <c r="K29" s="37"/>
      <c r="L29" s="37">
        <v>0.04</v>
      </c>
      <c r="M29" s="37">
        <v>0</v>
      </c>
      <c r="N29" s="108">
        <v>47</v>
      </c>
      <c r="O29" s="69"/>
      <c r="P29" s="53"/>
    </row>
    <row r="30" spans="1:16" x14ac:dyDescent="0.25">
      <c r="A30" s="45"/>
      <c r="B30" s="58" t="s">
        <v>4</v>
      </c>
      <c r="C30" s="49">
        <v>360</v>
      </c>
      <c r="D30" s="80">
        <f>D25+D26+D27+D28+D29</f>
        <v>16.600000000000001</v>
      </c>
      <c r="E30" s="80">
        <f t="shared" ref="E30:N30" si="2">E25+E26+E27+E28+E29</f>
        <v>8.5999999999999979</v>
      </c>
      <c r="F30" s="80">
        <f t="shared" si="2"/>
        <v>49.3</v>
      </c>
      <c r="G30" s="80">
        <f t="shared" si="2"/>
        <v>178.9</v>
      </c>
      <c r="H30" s="80">
        <f t="shared" si="2"/>
        <v>67.3</v>
      </c>
      <c r="I30" s="80">
        <v>304</v>
      </c>
      <c r="J30" s="80">
        <f t="shared" si="2"/>
        <v>2.2799999999999998</v>
      </c>
      <c r="K30" s="80">
        <v>50.5</v>
      </c>
      <c r="L30" s="80">
        <v>0.2</v>
      </c>
      <c r="M30" s="80">
        <v>14.4</v>
      </c>
      <c r="N30" s="80">
        <f t="shared" si="2"/>
        <v>334</v>
      </c>
      <c r="O30" s="59"/>
      <c r="P30" s="53"/>
    </row>
    <row r="31" spans="1:16" x14ac:dyDescent="0.25">
      <c r="A31" s="45"/>
      <c r="B31" s="58" t="s">
        <v>33</v>
      </c>
      <c r="C31" s="61">
        <v>28</v>
      </c>
      <c r="D31" s="80"/>
      <c r="E31" s="80"/>
      <c r="F31" s="80"/>
      <c r="G31" s="88"/>
      <c r="H31" s="87"/>
      <c r="I31" s="87"/>
      <c r="J31" s="84"/>
      <c r="K31" s="84"/>
      <c r="L31" s="84"/>
      <c r="M31" s="84"/>
      <c r="N31" s="106"/>
      <c r="O31" s="59"/>
      <c r="P31" s="53"/>
    </row>
    <row r="32" spans="1:16" x14ac:dyDescent="0.25">
      <c r="A32" s="45"/>
      <c r="B32" s="58" t="s">
        <v>13</v>
      </c>
      <c r="C32" s="49"/>
      <c r="D32" s="80">
        <v>44.2</v>
      </c>
      <c r="E32" s="80">
        <f>E11+E15+E23+E30</f>
        <v>31.319999999999997</v>
      </c>
      <c r="F32" s="80">
        <f>F11+F15+F23+F30</f>
        <v>161.19999999999999</v>
      </c>
      <c r="G32" s="80">
        <f>G11+G15+G23+G30</f>
        <v>452.92999999999995</v>
      </c>
      <c r="H32" s="80">
        <v>170.3</v>
      </c>
      <c r="I32" s="80">
        <v>987.1</v>
      </c>
      <c r="J32" s="105">
        <v>10.1</v>
      </c>
      <c r="K32" s="105">
        <v>7558</v>
      </c>
      <c r="L32" s="105">
        <v>0.8</v>
      </c>
      <c r="M32" s="105">
        <f>M11+M15+M23+M30</f>
        <v>62.74</v>
      </c>
      <c r="N32" s="61">
        <f>N11+N15+N23+N30</f>
        <v>1080.2</v>
      </c>
      <c r="O32" s="59"/>
      <c r="P32" s="53"/>
    </row>
    <row r="34" spans="1:15" ht="15.75" x14ac:dyDescent="0.25">
      <c r="A34" s="126" t="s">
        <v>22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</row>
    <row r="35" spans="1:15" x14ac:dyDescent="0.25">
      <c r="A35" s="124" t="s">
        <v>38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15" ht="45.75" customHeight="1" x14ac:dyDescent="0.25">
      <c r="A36" s="133" t="s">
        <v>14</v>
      </c>
      <c r="B36" s="135" t="s">
        <v>0</v>
      </c>
      <c r="C36" s="137" t="s">
        <v>9</v>
      </c>
      <c r="D36" s="128" t="s">
        <v>15</v>
      </c>
      <c r="E36" s="129"/>
      <c r="F36" s="130"/>
      <c r="G36" s="138" t="s">
        <v>40</v>
      </c>
      <c r="H36" s="139"/>
      <c r="I36" s="139"/>
      <c r="J36" s="140"/>
      <c r="K36" s="122"/>
      <c r="L36" s="122"/>
      <c r="M36" s="99" t="s">
        <v>45</v>
      </c>
      <c r="N36" s="131" t="s">
        <v>46</v>
      </c>
      <c r="O36" s="131" t="s">
        <v>21</v>
      </c>
    </row>
    <row r="37" spans="1:15" ht="115.5" customHeight="1" x14ac:dyDescent="0.25">
      <c r="A37" s="134"/>
      <c r="B37" s="136"/>
      <c r="C37" s="136"/>
      <c r="D37" s="100" t="s">
        <v>10</v>
      </c>
      <c r="E37" s="101" t="s">
        <v>11</v>
      </c>
      <c r="F37" s="101" t="s">
        <v>12</v>
      </c>
      <c r="G37" s="97" t="s">
        <v>41</v>
      </c>
      <c r="H37" s="97" t="s">
        <v>42</v>
      </c>
      <c r="I37" s="97"/>
      <c r="J37" s="98" t="s">
        <v>43</v>
      </c>
      <c r="K37" s="102"/>
      <c r="L37" s="102"/>
      <c r="M37" s="102" t="s">
        <v>44</v>
      </c>
      <c r="N37" s="132"/>
      <c r="O37" s="132"/>
    </row>
    <row r="38" spans="1:15" ht="18.75" x14ac:dyDescent="0.25">
      <c r="A38" s="21"/>
      <c r="B38" s="22" t="s">
        <v>8</v>
      </c>
      <c r="C38" s="5"/>
      <c r="D38" s="82"/>
      <c r="E38" s="46"/>
      <c r="F38" s="46"/>
      <c r="G38" s="33"/>
      <c r="H38" s="4"/>
      <c r="I38" s="4"/>
      <c r="J38" s="35"/>
      <c r="K38" s="35"/>
      <c r="L38" s="35"/>
      <c r="M38" s="35"/>
      <c r="N38" s="109"/>
      <c r="O38" s="13"/>
    </row>
    <row r="39" spans="1:15" ht="15.75" customHeight="1" x14ac:dyDescent="0.25">
      <c r="A39" s="23" t="s">
        <v>1</v>
      </c>
      <c r="B39" s="18" t="s">
        <v>18</v>
      </c>
      <c r="C39" s="19" t="s">
        <v>39</v>
      </c>
      <c r="D39" s="82">
        <v>4.97</v>
      </c>
      <c r="E39" s="46">
        <v>7.23</v>
      </c>
      <c r="F39" s="46">
        <v>15.47</v>
      </c>
      <c r="G39" s="33">
        <v>96.1</v>
      </c>
      <c r="H39" s="4">
        <v>13.4</v>
      </c>
      <c r="I39" s="4">
        <v>77.3</v>
      </c>
      <c r="J39" s="35">
        <v>0.71</v>
      </c>
      <c r="K39" s="35">
        <v>36</v>
      </c>
      <c r="L39" s="35">
        <v>0.05</v>
      </c>
      <c r="M39" s="35">
        <v>0</v>
      </c>
      <c r="N39" s="109">
        <v>147</v>
      </c>
      <c r="O39" s="30">
        <v>3</v>
      </c>
    </row>
    <row r="40" spans="1:15" x14ac:dyDescent="0.25">
      <c r="A40" s="23"/>
      <c r="B40" s="18" t="s">
        <v>35</v>
      </c>
      <c r="C40" s="19">
        <v>180</v>
      </c>
      <c r="D40" s="81">
        <v>3.7</v>
      </c>
      <c r="E40" s="95">
        <v>3.9</v>
      </c>
      <c r="F40" s="95">
        <v>10.6</v>
      </c>
      <c r="G40" s="79">
        <v>109.1</v>
      </c>
      <c r="H40" s="12">
        <v>16.3</v>
      </c>
      <c r="I40" s="12">
        <v>153.19999999999999</v>
      </c>
      <c r="J40" s="37">
        <v>0.35</v>
      </c>
      <c r="K40" s="37">
        <v>28</v>
      </c>
      <c r="L40" s="37">
        <v>0.1</v>
      </c>
      <c r="M40" s="37">
        <v>0.62</v>
      </c>
      <c r="N40" s="108">
        <v>89</v>
      </c>
      <c r="O40" s="30">
        <v>94</v>
      </c>
    </row>
    <row r="41" spans="1:15" x14ac:dyDescent="0.25">
      <c r="A41" s="24"/>
      <c r="B41" s="2" t="s">
        <v>60</v>
      </c>
      <c r="C41" s="3" t="s">
        <v>61</v>
      </c>
      <c r="D41" s="82">
        <v>0.1</v>
      </c>
      <c r="E41" s="46">
        <v>0</v>
      </c>
      <c r="F41" s="46">
        <v>10</v>
      </c>
      <c r="G41" s="33">
        <v>10</v>
      </c>
      <c r="H41" s="4">
        <v>1.3</v>
      </c>
      <c r="I41" s="4">
        <v>2.5</v>
      </c>
      <c r="J41" s="35">
        <v>0.28000000000000003</v>
      </c>
      <c r="K41" s="35"/>
      <c r="L41" s="35"/>
      <c r="M41" s="35">
        <v>0.03</v>
      </c>
      <c r="N41" s="109">
        <v>40</v>
      </c>
      <c r="O41" s="30">
        <v>392</v>
      </c>
    </row>
    <row r="42" spans="1:15" x14ac:dyDescent="0.25">
      <c r="A42" s="24"/>
      <c r="B42" s="16" t="s">
        <v>4</v>
      </c>
      <c r="C42" s="50">
        <v>415</v>
      </c>
      <c r="D42" s="96">
        <f t="shared" ref="D42:N42" si="3">D39+D40+D41</f>
        <v>8.77</v>
      </c>
      <c r="E42" s="96">
        <f t="shared" si="3"/>
        <v>11.13</v>
      </c>
      <c r="F42" s="96">
        <f t="shared" si="3"/>
        <v>36.07</v>
      </c>
      <c r="G42" s="96">
        <f t="shared" si="3"/>
        <v>215.2</v>
      </c>
      <c r="H42" s="96">
        <f t="shared" si="3"/>
        <v>31.000000000000004</v>
      </c>
      <c r="I42" s="96">
        <v>233</v>
      </c>
      <c r="J42" s="96">
        <f t="shared" si="3"/>
        <v>1.34</v>
      </c>
      <c r="K42" s="96">
        <v>64</v>
      </c>
      <c r="L42" s="96">
        <v>0.2</v>
      </c>
      <c r="M42" s="96">
        <f t="shared" si="3"/>
        <v>0.65</v>
      </c>
      <c r="N42" s="39">
        <f t="shared" si="3"/>
        <v>276</v>
      </c>
      <c r="O42" s="30"/>
    </row>
    <row r="43" spans="1:15" x14ac:dyDescent="0.25">
      <c r="A43" s="24"/>
      <c r="B43" s="28" t="s">
        <v>31</v>
      </c>
      <c r="C43" s="51">
        <v>18</v>
      </c>
      <c r="D43" s="96"/>
      <c r="E43" s="42"/>
      <c r="F43" s="42"/>
      <c r="G43" s="32"/>
      <c r="H43" s="15"/>
      <c r="I43" s="15"/>
      <c r="J43" s="36"/>
      <c r="K43" s="36"/>
      <c r="L43" s="36"/>
      <c r="M43" s="36"/>
      <c r="N43" s="38"/>
      <c r="O43" s="30"/>
    </row>
    <row r="44" spans="1:15" ht="18.75" customHeight="1" x14ac:dyDescent="0.25">
      <c r="A44" s="27" t="s">
        <v>16</v>
      </c>
      <c r="B44" s="2" t="s">
        <v>62</v>
      </c>
      <c r="C44" s="3">
        <v>100</v>
      </c>
      <c r="D44" s="82">
        <v>0.4</v>
      </c>
      <c r="E44" s="46">
        <v>0.4</v>
      </c>
      <c r="F44" s="46">
        <v>9.9</v>
      </c>
      <c r="G44" s="33">
        <v>16</v>
      </c>
      <c r="H44" s="4">
        <v>9.1</v>
      </c>
      <c r="I44" s="4">
        <v>11</v>
      </c>
      <c r="J44" s="35">
        <v>2.2000000000000002</v>
      </c>
      <c r="K44" s="35">
        <v>0</v>
      </c>
      <c r="L44" s="35">
        <v>0.01</v>
      </c>
      <c r="M44" s="35">
        <v>10</v>
      </c>
      <c r="N44" s="109">
        <v>44</v>
      </c>
      <c r="O44" s="30"/>
    </row>
    <row r="45" spans="1:15" ht="18.75" hidden="1" customHeight="1" x14ac:dyDescent="0.25">
      <c r="A45" s="27"/>
      <c r="B45" s="25"/>
      <c r="C45" s="26"/>
      <c r="D45" s="81"/>
      <c r="E45" s="81"/>
      <c r="F45" s="81"/>
      <c r="G45" s="81"/>
      <c r="H45" s="95"/>
      <c r="I45" s="95"/>
      <c r="J45" s="71"/>
      <c r="K45" s="71"/>
      <c r="L45" s="71"/>
      <c r="M45" s="71"/>
      <c r="N45" s="113"/>
      <c r="O45" s="69"/>
    </row>
    <row r="46" spans="1:15" x14ac:dyDescent="0.25">
      <c r="A46" s="27"/>
      <c r="B46" s="28" t="s">
        <v>4</v>
      </c>
      <c r="C46" s="29">
        <v>100</v>
      </c>
      <c r="D46" s="114">
        <f t="shared" ref="D46:N46" si="4">D44+D45</f>
        <v>0.4</v>
      </c>
      <c r="E46" s="114">
        <f t="shared" si="4"/>
        <v>0.4</v>
      </c>
      <c r="F46" s="114">
        <f t="shared" si="4"/>
        <v>9.9</v>
      </c>
      <c r="G46" s="114">
        <f t="shared" si="4"/>
        <v>16</v>
      </c>
      <c r="H46" s="114">
        <f t="shared" si="4"/>
        <v>9.1</v>
      </c>
      <c r="I46" s="114">
        <v>11</v>
      </c>
      <c r="J46" s="114">
        <f t="shared" si="4"/>
        <v>2.2000000000000002</v>
      </c>
      <c r="K46" s="114">
        <v>0</v>
      </c>
      <c r="L46" s="114">
        <v>0.01</v>
      </c>
      <c r="M46" s="114">
        <f t="shared" si="4"/>
        <v>10</v>
      </c>
      <c r="N46" s="114">
        <f t="shared" si="4"/>
        <v>44</v>
      </c>
      <c r="O46" s="13"/>
    </row>
    <row r="47" spans="1:15" x14ac:dyDescent="0.25">
      <c r="A47" s="27"/>
      <c r="B47" s="28" t="s">
        <v>32</v>
      </c>
      <c r="C47" s="14">
        <v>3</v>
      </c>
      <c r="D47" s="96"/>
      <c r="E47" s="42"/>
      <c r="F47" s="42"/>
      <c r="G47" s="32"/>
      <c r="H47" s="15"/>
      <c r="I47" s="15"/>
      <c r="J47" s="36"/>
      <c r="K47" s="36"/>
      <c r="L47" s="36"/>
      <c r="M47" s="36"/>
      <c r="N47" s="38"/>
      <c r="O47" s="30"/>
    </row>
    <row r="48" spans="1:15" ht="17.25" customHeight="1" x14ac:dyDescent="0.25">
      <c r="A48" s="27" t="s">
        <v>5</v>
      </c>
      <c r="B48" s="18" t="s">
        <v>37</v>
      </c>
      <c r="C48" s="19">
        <v>60</v>
      </c>
      <c r="D48" s="115">
        <v>0.84</v>
      </c>
      <c r="E48" s="46">
        <v>3</v>
      </c>
      <c r="F48" s="46">
        <v>5.4</v>
      </c>
      <c r="G48" s="116">
        <v>22.4</v>
      </c>
      <c r="H48" s="1">
        <v>9</v>
      </c>
      <c r="I48" s="1">
        <v>16.600000000000001</v>
      </c>
      <c r="J48" s="34">
        <v>3</v>
      </c>
      <c r="K48" s="34"/>
      <c r="L48" s="34">
        <v>0.02</v>
      </c>
      <c r="M48" s="34">
        <v>19.48</v>
      </c>
      <c r="N48" s="111">
        <v>52.4</v>
      </c>
      <c r="O48" s="13">
        <v>20</v>
      </c>
    </row>
    <row r="49" spans="1:17" ht="14.25" customHeight="1" x14ac:dyDescent="0.25">
      <c r="A49" s="17"/>
      <c r="B49" s="18" t="s">
        <v>19</v>
      </c>
      <c r="C49" s="19" t="s">
        <v>23</v>
      </c>
      <c r="D49" s="82">
        <v>1.8</v>
      </c>
      <c r="E49" s="46">
        <v>4.7</v>
      </c>
      <c r="F49" s="46">
        <v>11.8</v>
      </c>
      <c r="G49" s="33">
        <v>35.5</v>
      </c>
      <c r="H49" s="4">
        <v>21</v>
      </c>
      <c r="I49" s="4">
        <v>42.5</v>
      </c>
      <c r="J49" s="35">
        <v>0.95</v>
      </c>
      <c r="K49" s="35"/>
      <c r="L49" s="35">
        <v>0.04</v>
      </c>
      <c r="M49" s="35">
        <v>12.4</v>
      </c>
      <c r="N49" s="109">
        <v>94</v>
      </c>
      <c r="O49" s="30">
        <v>57</v>
      </c>
    </row>
    <row r="50" spans="1:17" ht="15" customHeight="1" x14ac:dyDescent="0.25">
      <c r="A50" s="17"/>
      <c r="B50" s="18" t="s">
        <v>50</v>
      </c>
      <c r="C50" s="19" t="s">
        <v>53</v>
      </c>
      <c r="D50" s="82">
        <v>18.7</v>
      </c>
      <c r="E50" s="46">
        <v>7.9</v>
      </c>
      <c r="F50" s="46">
        <v>6.4</v>
      </c>
      <c r="G50" s="33">
        <v>18.8</v>
      </c>
      <c r="H50" s="4">
        <v>21.6</v>
      </c>
      <c r="I50" s="4">
        <v>436</v>
      </c>
      <c r="J50" s="35">
        <v>3.4</v>
      </c>
      <c r="K50" s="35">
        <v>10414</v>
      </c>
      <c r="L50" s="35">
        <v>0.38</v>
      </c>
      <c r="M50" s="35">
        <v>5</v>
      </c>
      <c r="N50" s="109">
        <v>170</v>
      </c>
      <c r="O50" s="30" t="s">
        <v>27</v>
      </c>
      <c r="P50" s="47"/>
      <c r="Q50" s="53"/>
    </row>
    <row r="51" spans="1:17" ht="15" customHeight="1" x14ac:dyDescent="0.25">
      <c r="A51" s="17"/>
      <c r="B51" s="18" t="s">
        <v>30</v>
      </c>
      <c r="C51" s="19">
        <v>130</v>
      </c>
      <c r="D51" s="82">
        <v>3.4</v>
      </c>
      <c r="E51" s="46">
        <v>2</v>
      </c>
      <c r="F51" s="46">
        <v>35.9</v>
      </c>
      <c r="G51" s="82">
        <v>2.1</v>
      </c>
      <c r="H51" s="46">
        <v>16.5</v>
      </c>
      <c r="I51" s="46">
        <v>67.5</v>
      </c>
      <c r="J51" s="40">
        <v>0.45</v>
      </c>
      <c r="K51" s="40">
        <v>18</v>
      </c>
      <c r="L51" s="40">
        <v>0.03</v>
      </c>
      <c r="M51" s="40">
        <v>0</v>
      </c>
      <c r="N51" s="112">
        <v>166</v>
      </c>
      <c r="O51" s="41">
        <v>316</v>
      </c>
      <c r="P51" s="47"/>
      <c r="Q51" s="53"/>
    </row>
    <row r="52" spans="1:17" ht="14.25" customHeight="1" x14ac:dyDescent="0.25">
      <c r="A52" s="17"/>
      <c r="B52" s="18" t="s">
        <v>26</v>
      </c>
      <c r="C52" s="19">
        <v>180</v>
      </c>
      <c r="D52" s="82">
        <v>0.2</v>
      </c>
      <c r="E52" s="46">
        <v>0</v>
      </c>
      <c r="F52" s="46">
        <v>19.899999999999999</v>
      </c>
      <c r="G52" s="33">
        <v>12.5</v>
      </c>
      <c r="H52" s="4">
        <v>4.5</v>
      </c>
      <c r="I52" s="4">
        <v>8.5</v>
      </c>
      <c r="J52" s="35">
        <v>0.25</v>
      </c>
      <c r="K52" s="35"/>
      <c r="L52" s="35">
        <v>0.04</v>
      </c>
      <c r="M52" s="35">
        <v>21.96</v>
      </c>
      <c r="N52" s="109">
        <v>81</v>
      </c>
      <c r="O52" s="30">
        <v>378</v>
      </c>
    </row>
    <row r="53" spans="1:17" x14ac:dyDescent="0.25">
      <c r="A53" s="17"/>
      <c r="B53" s="31" t="s">
        <v>6</v>
      </c>
      <c r="C53" s="3">
        <v>35</v>
      </c>
      <c r="D53" s="82">
        <v>2.2999999999999998</v>
      </c>
      <c r="E53" s="46">
        <v>0.5</v>
      </c>
      <c r="F53" s="46">
        <v>11.7</v>
      </c>
      <c r="G53" s="33">
        <v>12.3</v>
      </c>
      <c r="H53" s="4">
        <v>16.5</v>
      </c>
      <c r="I53" s="4">
        <v>55.3</v>
      </c>
      <c r="J53" s="35">
        <v>1.37</v>
      </c>
      <c r="K53" s="35"/>
      <c r="L53" s="35">
        <v>0.06</v>
      </c>
      <c r="M53" s="35">
        <v>0</v>
      </c>
      <c r="N53" s="109">
        <v>61</v>
      </c>
      <c r="O53" s="30"/>
    </row>
    <row r="54" spans="1:17" x14ac:dyDescent="0.25">
      <c r="A54" s="27"/>
      <c r="B54" s="28" t="s">
        <v>4</v>
      </c>
      <c r="C54" s="29">
        <v>752</v>
      </c>
      <c r="D54" s="96">
        <f t="shared" ref="D54:N54" si="5">D48+D49+D50+D51+D52+D53</f>
        <v>27.24</v>
      </c>
      <c r="E54" s="96">
        <f t="shared" si="5"/>
        <v>18.100000000000001</v>
      </c>
      <c r="F54" s="96">
        <f t="shared" si="5"/>
        <v>91.100000000000009</v>
      </c>
      <c r="G54" s="96">
        <f t="shared" si="5"/>
        <v>103.6</v>
      </c>
      <c r="H54" s="96">
        <f t="shared" si="5"/>
        <v>89.1</v>
      </c>
      <c r="I54" s="96">
        <v>626.4</v>
      </c>
      <c r="J54" s="96">
        <f t="shared" si="5"/>
        <v>9.4200000000000017</v>
      </c>
      <c r="K54" s="96">
        <v>10432</v>
      </c>
      <c r="L54" s="96">
        <v>0.6</v>
      </c>
      <c r="M54" s="96">
        <f t="shared" si="5"/>
        <v>58.84</v>
      </c>
      <c r="N54" s="96">
        <f t="shared" si="5"/>
        <v>624.4</v>
      </c>
      <c r="O54" s="13"/>
    </row>
    <row r="55" spans="1:17" x14ac:dyDescent="0.25">
      <c r="A55" s="27"/>
      <c r="B55" s="74" t="s">
        <v>36</v>
      </c>
      <c r="C55" s="39">
        <v>41</v>
      </c>
      <c r="D55" s="82"/>
      <c r="E55" s="46"/>
      <c r="F55" s="46"/>
      <c r="G55" s="33"/>
      <c r="H55" s="4"/>
      <c r="I55" s="4"/>
      <c r="J55" s="35"/>
      <c r="K55" s="35"/>
      <c r="L55" s="35"/>
      <c r="M55" s="35"/>
      <c r="N55" s="109"/>
      <c r="O55" s="13"/>
    </row>
    <row r="56" spans="1:17" ht="15.75" customHeight="1" x14ac:dyDescent="0.25">
      <c r="A56" s="27" t="s">
        <v>24</v>
      </c>
      <c r="B56" s="31" t="s">
        <v>34</v>
      </c>
      <c r="C56" s="3">
        <v>80</v>
      </c>
      <c r="D56" s="82">
        <v>12.5</v>
      </c>
      <c r="E56" s="46">
        <v>5</v>
      </c>
      <c r="F56" s="46">
        <v>9</v>
      </c>
      <c r="G56" s="33">
        <v>38.9</v>
      </c>
      <c r="H56" s="4">
        <v>28.9</v>
      </c>
      <c r="I56" s="4">
        <v>163.69999999999999</v>
      </c>
      <c r="J56" s="35">
        <v>0.87</v>
      </c>
      <c r="K56" s="35">
        <v>12</v>
      </c>
      <c r="L56" s="35">
        <v>0.08</v>
      </c>
      <c r="M56" s="35">
        <v>0.84</v>
      </c>
      <c r="N56" s="109">
        <v>129</v>
      </c>
      <c r="O56" s="30">
        <v>258</v>
      </c>
    </row>
    <row r="57" spans="1:17" x14ac:dyDescent="0.25">
      <c r="A57" s="27"/>
      <c r="B57" s="25" t="s">
        <v>28</v>
      </c>
      <c r="C57" s="26">
        <v>20</v>
      </c>
      <c r="D57" s="81">
        <v>0.1</v>
      </c>
      <c r="E57" s="95">
        <v>0.6</v>
      </c>
      <c r="F57" s="95">
        <v>0.9</v>
      </c>
      <c r="G57" s="81">
        <v>3.2</v>
      </c>
      <c r="H57" s="95">
        <v>2.2999999999999998</v>
      </c>
      <c r="I57" s="95">
        <v>4.4000000000000004</v>
      </c>
      <c r="J57" s="71">
        <v>0.1</v>
      </c>
      <c r="K57" s="118">
        <v>5</v>
      </c>
      <c r="L57" s="118"/>
      <c r="M57" s="118">
        <v>0.5</v>
      </c>
      <c r="N57" s="119">
        <v>10</v>
      </c>
      <c r="O57" s="120">
        <v>348</v>
      </c>
    </row>
    <row r="58" spans="1:17" x14ac:dyDescent="0.25">
      <c r="A58" s="27"/>
      <c r="B58" s="18" t="s">
        <v>29</v>
      </c>
      <c r="C58" s="19">
        <v>130</v>
      </c>
      <c r="D58" s="82">
        <v>2.9</v>
      </c>
      <c r="E58" s="46">
        <v>2.4</v>
      </c>
      <c r="F58" s="46">
        <v>23</v>
      </c>
      <c r="G58" s="33">
        <v>32</v>
      </c>
      <c r="H58" s="4">
        <v>24.1</v>
      </c>
      <c r="I58" s="4">
        <v>75.099999999999994</v>
      </c>
      <c r="J58" s="35">
        <v>0.87</v>
      </c>
      <c r="K58" s="35">
        <v>23</v>
      </c>
      <c r="L58" s="35">
        <v>0.12</v>
      </c>
      <c r="M58" s="35">
        <v>15.75</v>
      </c>
      <c r="N58" s="109">
        <v>119</v>
      </c>
      <c r="O58" s="43">
        <v>321</v>
      </c>
    </row>
    <row r="59" spans="1:17" x14ac:dyDescent="0.25">
      <c r="A59" s="27"/>
      <c r="B59" s="2" t="s">
        <v>63</v>
      </c>
      <c r="C59" s="3">
        <v>180</v>
      </c>
      <c r="D59" s="82">
        <v>3.6</v>
      </c>
      <c r="E59" s="46">
        <v>2.8</v>
      </c>
      <c r="F59" s="46">
        <v>15.7</v>
      </c>
      <c r="G59" s="33">
        <v>137</v>
      </c>
      <c r="H59" s="4">
        <v>19.2</v>
      </c>
      <c r="I59" s="4">
        <v>112.1</v>
      </c>
      <c r="J59" s="35">
        <v>0.43</v>
      </c>
      <c r="K59" s="35">
        <v>22</v>
      </c>
      <c r="L59" s="35">
        <v>0.05</v>
      </c>
      <c r="M59" s="35">
        <v>1.44</v>
      </c>
      <c r="N59" s="109">
        <v>102</v>
      </c>
      <c r="O59" s="30">
        <v>397</v>
      </c>
    </row>
    <row r="60" spans="1:17" x14ac:dyDescent="0.25">
      <c r="A60" s="27"/>
      <c r="B60" s="10" t="s">
        <v>3</v>
      </c>
      <c r="C60" s="11">
        <v>30</v>
      </c>
      <c r="D60" s="79">
        <v>2.4</v>
      </c>
      <c r="E60" s="79">
        <v>0.5</v>
      </c>
      <c r="F60" s="79">
        <v>14.6</v>
      </c>
      <c r="G60" s="79">
        <v>6.9</v>
      </c>
      <c r="H60" s="12">
        <v>9.9</v>
      </c>
      <c r="I60" s="12">
        <v>26.1</v>
      </c>
      <c r="J60" s="37">
        <v>0.6</v>
      </c>
      <c r="K60" s="37"/>
      <c r="L60" s="37">
        <v>0.06</v>
      </c>
      <c r="M60" s="37">
        <v>0</v>
      </c>
      <c r="N60" s="108">
        <v>71</v>
      </c>
      <c r="O60" s="69"/>
    </row>
    <row r="61" spans="1:17" x14ac:dyDescent="0.25">
      <c r="A61" s="27"/>
      <c r="B61" s="74" t="s">
        <v>4</v>
      </c>
      <c r="C61" s="98">
        <v>440</v>
      </c>
      <c r="D61" s="117">
        <f t="shared" ref="D61:N61" si="6">D56+D57+D58+D59+D60</f>
        <v>21.5</v>
      </c>
      <c r="E61" s="117">
        <f t="shared" si="6"/>
        <v>11.3</v>
      </c>
      <c r="F61" s="117">
        <f t="shared" si="6"/>
        <v>63.199999999999996</v>
      </c>
      <c r="G61" s="117">
        <f t="shared" si="6"/>
        <v>218</v>
      </c>
      <c r="H61" s="117">
        <f t="shared" si="6"/>
        <v>84.4</v>
      </c>
      <c r="I61" s="117">
        <v>381.4</v>
      </c>
      <c r="J61" s="117">
        <f t="shared" si="6"/>
        <v>2.87</v>
      </c>
      <c r="K61" s="117">
        <v>62</v>
      </c>
      <c r="L61" s="117">
        <v>0.3</v>
      </c>
      <c r="M61" s="117">
        <f t="shared" si="6"/>
        <v>18.53</v>
      </c>
      <c r="N61" s="117">
        <f t="shared" si="6"/>
        <v>431</v>
      </c>
      <c r="O61" s="72"/>
    </row>
    <row r="62" spans="1:17" x14ac:dyDescent="0.25">
      <c r="A62" s="27"/>
      <c r="B62" s="28" t="s">
        <v>33</v>
      </c>
      <c r="C62" s="39">
        <v>28</v>
      </c>
      <c r="D62" s="82"/>
      <c r="E62" s="46"/>
      <c r="F62" s="46"/>
      <c r="G62" s="82"/>
      <c r="H62" s="46"/>
      <c r="I62" s="46"/>
      <c r="J62" s="40"/>
      <c r="K62" s="40"/>
      <c r="L62" s="40"/>
      <c r="M62" s="40"/>
      <c r="N62" s="112"/>
      <c r="O62" s="41"/>
    </row>
    <row r="63" spans="1:17" x14ac:dyDescent="0.25">
      <c r="A63" s="27"/>
      <c r="B63" s="28" t="s">
        <v>13</v>
      </c>
      <c r="C63" s="29"/>
      <c r="D63" s="96">
        <f t="shared" ref="D63:N63" si="7">D42++D46+D54+D61</f>
        <v>57.91</v>
      </c>
      <c r="E63" s="96">
        <v>41</v>
      </c>
      <c r="F63" s="96">
        <f t="shared" si="7"/>
        <v>200.26999999999998</v>
      </c>
      <c r="G63" s="96">
        <f t="shared" si="7"/>
        <v>552.79999999999995</v>
      </c>
      <c r="H63" s="96">
        <f t="shared" si="7"/>
        <v>213.6</v>
      </c>
      <c r="I63" s="96">
        <v>1251.7</v>
      </c>
      <c r="J63" s="96">
        <f t="shared" si="7"/>
        <v>15.830000000000002</v>
      </c>
      <c r="K63" s="96">
        <v>10558</v>
      </c>
      <c r="L63" s="96">
        <v>1</v>
      </c>
      <c r="M63" s="96">
        <f t="shared" si="7"/>
        <v>88.02000000000001</v>
      </c>
      <c r="N63" s="96">
        <f t="shared" si="7"/>
        <v>1375.4</v>
      </c>
      <c r="O63" s="13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A35:N35"/>
    <mergeCell ref="A34:N34"/>
    <mergeCell ref="D36:F36"/>
    <mergeCell ref="O36:O37"/>
    <mergeCell ref="A36:A37"/>
    <mergeCell ref="B36:B37"/>
    <mergeCell ref="C36:C37"/>
    <mergeCell ref="G36:J36"/>
    <mergeCell ref="N36:N37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2022-01-11T03:58:30Z</dcterms:modified>
</cp:coreProperties>
</file>